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60" windowHeight="7905"/>
  </bookViews>
  <sheets>
    <sheet name="2025" sheetId="12" r:id="rId1"/>
    <sheet name="Ремонты 2024-2028" sheetId="2" state="hidden" r:id="rId2"/>
    <sheet name="Инвестиции" sheetId="3" state="hidden" r:id="rId3"/>
    <sheet name="Стеклозавод" sheetId="4" state="hidden" r:id="rId4"/>
    <sheet name="Ценовая зона Чита" sheetId="5" state="hidden" r:id="rId5"/>
    <sheet name="Ценовая зона УУ" sheetId="6" state="hidden" r:id="rId6"/>
  </sheets>
  <definedNames>
    <definedName name="_xlnm._FilterDatabase" localSheetId="0" hidden="1">'2025'!$A$2:$Q$31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2" l="1"/>
  <c r="G31" i="12" l="1"/>
  <c r="E22" i="6" l="1"/>
  <c r="F22" i="6"/>
  <c r="G22" i="6"/>
  <c r="H22" i="6"/>
  <c r="D22" i="6"/>
  <c r="H12" i="5" l="1"/>
  <c r="G12" i="5"/>
  <c r="F12" i="5"/>
  <c r="E12" i="5"/>
  <c r="D12" i="5"/>
  <c r="I15" i="4" l="1"/>
  <c r="H15" i="4"/>
  <c r="G15" i="4"/>
  <c r="E15" i="4"/>
  <c r="F15" i="4"/>
  <c r="G35" i="3"/>
  <c r="G14" i="3" l="1"/>
  <c r="G13" i="3"/>
  <c r="J65" i="3" l="1"/>
  <c r="I65" i="3"/>
  <c r="H65" i="3"/>
  <c r="F65" i="3"/>
  <c r="W172" i="2"/>
  <c r="U172" i="2"/>
  <c r="S172" i="2"/>
  <c r="Q172" i="2"/>
  <c r="P172" i="2"/>
  <c r="H172" i="2"/>
  <c r="J172" i="2"/>
  <c r="L172" i="2"/>
  <c r="N172" i="2"/>
  <c r="F172" i="2"/>
  <c r="I77" i="2"/>
  <c r="K77" i="2" s="1"/>
  <c r="M77" i="2" s="1"/>
  <c r="O77" i="2" s="1"/>
  <c r="I125" i="2"/>
  <c r="K125" i="2" s="1"/>
  <c r="M125" i="2" s="1"/>
  <c r="O125" i="2" s="1"/>
  <c r="I129" i="2"/>
  <c r="K129" i="2" s="1"/>
  <c r="M129" i="2" s="1"/>
  <c r="O129" i="2" s="1"/>
  <c r="G6" i="2"/>
  <c r="I6" i="2" s="1"/>
  <c r="K6" i="2" s="1"/>
  <c r="M6" i="2" s="1"/>
  <c r="O6" i="2" s="1"/>
  <c r="G7" i="2"/>
  <c r="I7" i="2" s="1"/>
  <c r="K7" i="2" s="1"/>
  <c r="M7" i="2" s="1"/>
  <c r="O7" i="2" s="1"/>
  <c r="G8" i="2"/>
  <c r="I8" i="2" s="1"/>
  <c r="K8" i="2" s="1"/>
  <c r="M8" i="2" s="1"/>
  <c r="O8" i="2" s="1"/>
  <c r="G9" i="2"/>
  <c r="I9" i="2" s="1"/>
  <c r="K9" i="2" s="1"/>
  <c r="M9" i="2" s="1"/>
  <c r="O9" i="2" s="1"/>
  <c r="G10" i="2"/>
  <c r="I10" i="2" s="1"/>
  <c r="K10" i="2" s="1"/>
  <c r="M10" i="2" s="1"/>
  <c r="O10" i="2" s="1"/>
  <c r="G11" i="2"/>
  <c r="I11" i="2" s="1"/>
  <c r="K11" i="2" s="1"/>
  <c r="M11" i="2" s="1"/>
  <c r="O11" i="2" s="1"/>
  <c r="G12" i="2"/>
  <c r="I12" i="2" s="1"/>
  <c r="K12" i="2" s="1"/>
  <c r="M12" i="2" s="1"/>
  <c r="O12" i="2" s="1"/>
  <c r="G13" i="2"/>
  <c r="I13" i="2" s="1"/>
  <c r="K13" i="2" s="1"/>
  <c r="M13" i="2" s="1"/>
  <c r="O13" i="2" s="1"/>
  <c r="G14" i="2"/>
  <c r="I14" i="2" s="1"/>
  <c r="K14" i="2" s="1"/>
  <c r="M14" i="2" s="1"/>
  <c r="O14" i="2" s="1"/>
  <c r="G15" i="2"/>
  <c r="I15" i="2" s="1"/>
  <c r="K15" i="2" s="1"/>
  <c r="M15" i="2" s="1"/>
  <c r="O15" i="2" s="1"/>
  <c r="G16" i="2"/>
  <c r="I16" i="2" s="1"/>
  <c r="K16" i="2" s="1"/>
  <c r="M16" i="2" s="1"/>
  <c r="O16" i="2" s="1"/>
  <c r="G17" i="2"/>
  <c r="I17" i="2" s="1"/>
  <c r="K17" i="2" s="1"/>
  <c r="M17" i="2" s="1"/>
  <c r="O17" i="2" s="1"/>
  <c r="G18" i="2"/>
  <c r="I18" i="2" s="1"/>
  <c r="K18" i="2" s="1"/>
  <c r="M18" i="2" s="1"/>
  <c r="O18" i="2" s="1"/>
  <c r="G19" i="2"/>
  <c r="I19" i="2" s="1"/>
  <c r="K19" i="2" s="1"/>
  <c r="M19" i="2" s="1"/>
  <c r="O19" i="2" s="1"/>
  <c r="G20" i="2"/>
  <c r="I20" i="2" s="1"/>
  <c r="K20" i="2" s="1"/>
  <c r="M20" i="2" s="1"/>
  <c r="O20" i="2" s="1"/>
  <c r="G21" i="2"/>
  <c r="I21" i="2" s="1"/>
  <c r="K21" i="2" s="1"/>
  <c r="M21" i="2" s="1"/>
  <c r="O21" i="2" s="1"/>
  <c r="G22" i="2"/>
  <c r="I22" i="2" s="1"/>
  <c r="K22" i="2" s="1"/>
  <c r="M22" i="2" s="1"/>
  <c r="O22" i="2" s="1"/>
  <c r="G23" i="2"/>
  <c r="I23" i="2" s="1"/>
  <c r="K23" i="2" s="1"/>
  <c r="M23" i="2" s="1"/>
  <c r="O23" i="2" s="1"/>
  <c r="G24" i="2"/>
  <c r="I24" i="2" s="1"/>
  <c r="K24" i="2" s="1"/>
  <c r="M24" i="2" s="1"/>
  <c r="O24" i="2" s="1"/>
  <c r="G25" i="2"/>
  <c r="I25" i="2" s="1"/>
  <c r="K25" i="2" s="1"/>
  <c r="M25" i="2" s="1"/>
  <c r="O25" i="2" s="1"/>
  <c r="G26" i="2"/>
  <c r="I26" i="2" s="1"/>
  <c r="K26" i="2" s="1"/>
  <c r="M26" i="2" s="1"/>
  <c r="O26" i="2" s="1"/>
  <c r="G27" i="2"/>
  <c r="I27" i="2" s="1"/>
  <c r="K27" i="2" s="1"/>
  <c r="M27" i="2" s="1"/>
  <c r="O27" i="2" s="1"/>
  <c r="G28" i="2"/>
  <c r="I28" i="2" s="1"/>
  <c r="K28" i="2" s="1"/>
  <c r="M28" i="2" s="1"/>
  <c r="O28" i="2" s="1"/>
  <c r="G29" i="2"/>
  <c r="I29" i="2" s="1"/>
  <c r="K29" i="2" s="1"/>
  <c r="M29" i="2" s="1"/>
  <c r="O29" i="2" s="1"/>
  <c r="G30" i="2"/>
  <c r="I30" i="2" s="1"/>
  <c r="K30" i="2" s="1"/>
  <c r="M30" i="2" s="1"/>
  <c r="O30" i="2" s="1"/>
  <c r="G31" i="2"/>
  <c r="I31" i="2" s="1"/>
  <c r="K31" i="2" s="1"/>
  <c r="M31" i="2" s="1"/>
  <c r="O31" i="2" s="1"/>
  <c r="G32" i="2"/>
  <c r="I32" i="2" s="1"/>
  <c r="K32" i="2" s="1"/>
  <c r="M32" i="2" s="1"/>
  <c r="O32" i="2" s="1"/>
  <c r="G33" i="2"/>
  <c r="I33" i="2" s="1"/>
  <c r="K33" i="2" s="1"/>
  <c r="M33" i="2" s="1"/>
  <c r="O33" i="2" s="1"/>
  <c r="G34" i="2"/>
  <c r="I34" i="2" s="1"/>
  <c r="K34" i="2" s="1"/>
  <c r="M34" i="2" s="1"/>
  <c r="O34" i="2" s="1"/>
  <c r="G35" i="2"/>
  <c r="I35" i="2" s="1"/>
  <c r="K35" i="2" s="1"/>
  <c r="M35" i="2" s="1"/>
  <c r="O35" i="2" s="1"/>
  <c r="G36" i="2"/>
  <c r="I36" i="2" s="1"/>
  <c r="K36" i="2" s="1"/>
  <c r="M36" i="2" s="1"/>
  <c r="O36" i="2" s="1"/>
  <c r="G37" i="2"/>
  <c r="I37" i="2" s="1"/>
  <c r="K37" i="2" s="1"/>
  <c r="M37" i="2" s="1"/>
  <c r="O37" i="2" s="1"/>
  <c r="G38" i="2"/>
  <c r="I38" i="2" s="1"/>
  <c r="K38" i="2" s="1"/>
  <c r="M38" i="2" s="1"/>
  <c r="O38" i="2" s="1"/>
  <c r="G39" i="2"/>
  <c r="I39" i="2" s="1"/>
  <c r="K39" i="2" s="1"/>
  <c r="M39" i="2" s="1"/>
  <c r="O39" i="2" s="1"/>
  <c r="G40" i="2"/>
  <c r="I40" i="2" s="1"/>
  <c r="K40" i="2" s="1"/>
  <c r="M40" i="2" s="1"/>
  <c r="O40" i="2" s="1"/>
  <c r="G41" i="2"/>
  <c r="I41" i="2" s="1"/>
  <c r="K41" i="2" s="1"/>
  <c r="M41" i="2" s="1"/>
  <c r="O41" i="2" s="1"/>
  <c r="G42" i="2"/>
  <c r="I42" i="2" s="1"/>
  <c r="K42" i="2" s="1"/>
  <c r="M42" i="2" s="1"/>
  <c r="O42" i="2" s="1"/>
  <c r="G43" i="2"/>
  <c r="I43" i="2" s="1"/>
  <c r="K43" i="2" s="1"/>
  <c r="M43" i="2" s="1"/>
  <c r="O43" i="2" s="1"/>
  <c r="G44" i="2"/>
  <c r="I44" i="2" s="1"/>
  <c r="K44" i="2" s="1"/>
  <c r="M44" i="2" s="1"/>
  <c r="O44" i="2" s="1"/>
  <c r="G45" i="2"/>
  <c r="I45" i="2" s="1"/>
  <c r="K45" i="2" s="1"/>
  <c r="M45" i="2" s="1"/>
  <c r="O45" i="2" s="1"/>
  <c r="G46" i="2"/>
  <c r="I46" i="2" s="1"/>
  <c r="K46" i="2" s="1"/>
  <c r="M46" i="2" s="1"/>
  <c r="O46" i="2" s="1"/>
  <c r="G47" i="2"/>
  <c r="I47" i="2" s="1"/>
  <c r="K47" i="2" s="1"/>
  <c r="M47" i="2" s="1"/>
  <c r="O47" i="2" s="1"/>
  <c r="G48" i="2"/>
  <c r="I48" i="2" s="1"/>
  <c r="K48" i="2" s="1"/>
  <c r="M48" i="2" s="1"/>
  <c r="O48" i="2" s="1"/>
  <c r="G49" i="2"/>
  <c r="I49" i="2" s="1"/>
  <c r="K49" i="2" s="1"/>
  <c r="M49" i="2" s="1"/>
  <c r="O49" i="2" s="1"/>
  <c r="G50" i="2"/>
  <c r="I50" i="2" s="1"/>
  <c r="K50" i="2" s="1"/>
  <c r="M50" i="2" s="1"/>
  <c r="O50" i="2" s="1"/>
  <c r="G51" i="2"/>
  <c r="I51" i="2" s="1"/>
  <c r="K51" i="2" s="1"/>
  <c r="M51" i="2" s="1"/>
  <c r="O51" i="2" s="1"/>
  <c r="G52" i="2"/>
  <c r="I52" i="2" s="1"/>
  <c r="K52" i="2" s="1"/>
  <c r="M52" i="2" s="1"/>
  <c r="O52" i="2" s="1"/>
  <c r="G53" i="2"/>
  <c r="I53" i="2" s="1"/>
  <c r="K53" i="2" s="1"/>
  <c r="M53" i="2" s="1"/>
  <c r="O53" i="2" s="1"/>
  <c r="G54" i="2"/>
  <c r="I54" i="2" s="1"/>
  <c r="K54" i="2" s="1"/>
  <c r="M54" i="2" s="1"/>
  <c r="O54" i="2" s="1"/>
  <c r="G55" i="2"/>
  <c r="I55" i="2" s="1"/>
  <c r="K55" i="2" s="1"/>
  <c r="M55" i="2" s="1"/>
  <c r="O55" i="2" s="1"/>
  <c r="G56" i="2"/>
  <c r="I56" i="2" s="1"/>
  <c r="K56" i="2" s="1"/>
  <c r="M56" i="2" s="1"/>
  <c r="O56" i="2" s="1"/>
  <c r="G57" i="2"/>
  <c r="I57" i="2" s="1"/>
  <c r="K57" i="2" s="1"/>
  <c r="M57" i="2" s="1"/>
  <c r="O57" i="2" s="1"/>
  <c r="G58" i="2"/>
  <c r="I58" i="2" s="1"/>
  <c r="K58" i="2" s="1"/>
  <c r="M58" i="2" s="1"/>
  <c r="O58" i="2" s="1"/>
  <c r="G59" i="2"/>
  <c r="I59" i="2" s="1"/>
  <c r="K59" i="2" s="1"/>
  <c r="M59" i="2" s="1"/>
  <c r="O59" i="2" s="1"/>
  <c r="G60" i="2"/>
  <c r="I60" i="2" s="1"/>
  <c r="K60" i="2" s="1"/>
  <c r="M60" i="2" s="1"/>
  <c r="O60" i="2" s="1"/>
  <c r="G61" i="2"/>
  <c r="I61" i="2" s="1"/>
  <c r="K61" i="2" s="1"/>
  <c r="M61" i="2" s="1"/>
  <c r="O61" i="2" s="1"/>
  <c r="G62" i="2"/>
  <c r="I62" i="2" s="1"/>
  <c r="K62" i="2" s="1"/>
  <c r="M62" i="2" s="1"/>
  <c r="O62" i="2" s="1"/>
  <c r="G63" i="2"/>
  <c r="I63" i="2" s="1"/>
  <c r="K63" i="2" s="1"/>
  <c r="M63" i="2" s="1"/>
  <c r="O63" i="2" s="1"/>
  <c r="G64" i="2"/>
  <c r="I64" i="2" s="1"/>
  <c r="K64" i="2" s="1"/>
  <c r="M64" i="2" s="1"/>
  <c r="O64" i="2" s="1"/>
  <c r="G65" i="2"/>
  <c r="I65" i="2" s="1"/>
  <c r="K65" i="2" s="1"/>
  <c r="M65" i="2" s="1"/>
  <c r="O65" i="2" s="1"/>
  <c r="G66" i="2"/>
  <c r="I66" i="2" s="1"/>
  <c r="K66" i="2" s="1"/>
  <c r="M66" i="2" s="1"/>
  <c r="O66" i="2" s="1"/>
  <c r="G67" i="2"/>
  <c r="I67" i="2" s="1"/>
  <c r="K67" i="2" s="1"/>
  <c r="M67" i="2" s="1"/>
  <c r="O67" i="2" s="1"/>
  <c r="G68" i="2"/>
  <c r="I68" i="2" s="1"/>
  <c r="K68" i="2" s="1"/>
  <c r="M68" i="2" s="1"/>
  <c r="O68" i="2" s="1"/>
  <c r="G69" i="2"/>
  <c r="I69" i="2" s="1"/>
  <c r="K69" i="2" s="1"/>
  <c r="M69" i="2" s="1"/>
  <c r="O69" i="2" s="1"/>
  <c r="G70" i="2"/>
  <c r="I70" i="2" s="1"/>
  <c r="K70" i="2" s="1"/>
  <c r="M70" i="2" s="1"/>
  <c r="O70" i="2" s="1"/>
  <c r="G71" i="2"/>
  <c r="I71" i="2" s="1"/>
  <c r="K71" i="2" s="1"/>
  <c r="M71" i="2" s="1"/>
  <c r="O71" i="2" s="1"/>
  <c r="G72" i="2"/>
  <c r="I72" i="2" s="1"/>
  <c r="K72" i="2" s="1"/>
  <c r="M72" i="2" s="1"/>
  <c r="O72" i="2" s="1"/>
  <c r="G73" i="2"/>
  <c r="I73" i="2" s="1"/>
  <c r="K73" i="2" s="1"/>
  <c r="M73" i="2" s="1"/>
  <c r="O73" i="2" s="1"/>
  <c r="G74" i="2"/>
  <c r="I74" i="2" s="1"/>
  <c r="K74" i="2" s="1"/>
  <c r="M74" i="2" s="1"/>
  <c r="O74" i="2" s="1"/>
  <c r="G75" i="2"/>
  <c r="I75" i="2" s="1"/>
  <c r="K75" i="2" s="1"/>
  <c r="M75" i="2" s="1"/>
  <c r="O75" i="2" s="1"/>
  <c r="G76" i="2"/>
  <c r="I76" i="2" s="1"/>
  <c r="K76" i="2" s="1"/>
  <c r="M76" i="2" s="1"/>
  <c r="O76" i="2" s="1"/>
  <c r="G77" i="2"/>
  <c r="G78" i="2"/>
  <c r="I78" i="2" s="1"/>
  <c r="K78" i="2" s="1"/>
  <c r="M78" i="2" s="1"/>
  <c r="O78" i="2" s="1"/>
  <c r="G79" i="2"/>
  <c r="I79" i="2" s="1"/>
  <c r="K79" i="2" s="1"/>
  <c r="M79" i="2" s="1"/>
  <c r="O79" i="2" s="1"/>
  <c r="G80" i="2"/>
  <c r="I80" i="2" s="1"/>
  <c r="K80" i="2" s="1"/>
  <c r="M80" i="2" s="1"/>
  <c r="O80" i="2" s="1"/>
  <c r="G81" i="2"/>
  <c r="I81" i="2" s="1"/>
  <c r="K81" i="2" s="1"/>
  <c r="M81" i="2" s="1"/>
  <c r="O81" i="2" s="1"/>
  <c r="G82" i="2"/>
  <c r="I82" i="2" s="1"/>
  <c r="K82" i="2" s="1"/>
  <c r="M82" i="2" s="1"/>
  <c r="O82" i="2" s="1"/>
  <c r="G83" i="2"/>
  <c r="I83" i="2" s="1"/>
  <c r="K83" i="2" s="1"/>
  <c r="M83" i="2" s="1"/>
  <c r="O83" i="2" s="1"/>
  <c r="G84" i="2"/>
  <c r="I84" i="2" s="1"/>
  <c r="K84" i="2" s="1"/>
  <c r="M84" i="2" s="1"/>
  <c r="O84" i="2" s="1"/>
  <c r="G85" i="2"/>
  <c r="I85" i="2" s="1"/>
  <c r="K85" i="2" s="1"/>
  <c r="M85" i="2" s="1"/>
  <c r="O85" i="2" s="1"/>
  <c r="G86" i="2"/>
  <c r="I86" i="2" s="1"/>
  <c r="K86" i="2" s="1"/>
  <c r="M86" i="2" s="1"/>
  <c r="O86" i="2" s="1"/>
  <c r="G87" i="2"/>
  <c r="I87" i="2" s="1"/>
  <c r="K87" i="2" s="1"/>
  <c r="M87" i="2" s="1"/>
  <c r="O87" i="2" s="1"/>
  <c r="G88" i="2"/>
  <c r="I88" i="2" s="1"/>
  <c r="K88" i="2" s="1"/>
  <c r="M88" i="2" s="1"/>
  <c r="O88" i="2" s="1"/>
  <c r="G89" i="2"/>
  <c r="I89" i="2" s="1"/>
  <c r="K89" i="2" s="1"/>
  <c r="M89" i="2" s="1"/>
  <c r="O89" i="2" s="1"/>
  <c r="G90" i="2"/>
  <c r="I90" i="2" s="1"/>
  <c r="K90" i="2" s="1"/>
  <c r="M90" i="2" s="1"/>
  <c r="O90" i="2" s="1"/>
  <c r="G91" i="2"/>
  <c r="I91" i="2" s="1"/>
  <c r="K91" i="2" s="1"/>
  <c r="M91" i="2" s="1"/>
  <c r="O91" i="2" s="1"/>
  <c r="G92" i="2"/>
  <c r="I92" i="2" s="1"/>
  <c r="K92" i="2" s="1"/>
  <c r="M92" i="2" s="1"/>
  <c r="O92" i="2" s="1"/>
  <c r="G93" i="2"/>
  <c r="I93" i="2" s="1"/>
  <c r="K93" i="2" s="1"/>
  <c r="M93" i="2" s="1"/>
  <c r="O93" i="2" s="1"/>
  <c r="G94" i="2"/>
  <c r="I94" i="2" s="1"/>
  <c r="K94" i="2" s="1"/>
  <c r="M94" i="2" s="1"/>
  <c r="O94" i="2" s="1"/>
  <c r="G95" i="2"/>
  <c r="I95" i="2" s="1"/>
  <c r="K95" i="2" s="1"/>
  <c r="M95" i="2" s="1"/>
  <c r="O95" i="2" s="1"/>
  <c r="G96" i="2"/>
  <c r="I96" i="2" s="1"/>
  <c r="K96" i="2" s="1"/>
  <c r="M96" i="2" s="1"/>
  <c r="O96" i="2" s="1"/>
  <c r="G97" i="2"/>
  <c r="I97" i="2" s="1"/>
  <c r="K97" i="2" s="1"/>
  <c r="M97" i="2" s="1"/>
  <c r="O97" i="2" s="1"/>
  <c r="G98" i="2"/>
  <c r="I98" i="2" s="1"/>
  <c r="K98" i="2" s="1"/>
  <c r="M98" i="2" s="1"/>
  <c r="O98" i="2" s="1"/>
  <c r="G99" i="2"/>
  <c r="I99" i="2" s="1"/>
  <c r="K99" i="2" s="1"/>
  <c r="M99" i="2" s="1"/>
  <c r="O99" i="2" s="1"/>
  <c r="G100" i="2"/>
  <c r="I100" i="2" s="1"/>
  <c r="K100" i="2" s="1"/>
  <c r="M100" i="2" s="1"/>
  <c r="O100" i="2" s="1"/>
  <c r="G101" i="2"/>
  <c r="I101" i="2" s="1"/>
  <c r="K101" i="2" s="1"/>
  <c r="M101" i="2" s="1"/>
  <c r="O101" i="2" s="1"/>
  <c r="G102" i="2"/>
  <c r="I102" i="2" s="1"/>
  <c r="K102" i="2" s="1"/>
  <c r="M102" i="2" s="1"/>
  <c r="O102" i="2" s="1"/>
  <c r="G103" i="2"/>
  <c r="I103" i="2" s="1"/>
  <c r="K103" i="2" s="1"/>
  <c r="M103" i="2" s="1"/>
  <c r="O103" i="2" s="1"/>
  <c r="G104" i="2"/>
  <c r="I104" i="2" s="1"/>
  <c r="K104" i="2" s="1"/>
  <c r="M104" i="2" s="1"/>
  <c r="O104" i="2" s="1"/>
  <c r="G105" i="2"/>
  <c r="I105" i="2" s="1"/>
  <c r="K105" i="2" s="1"/>
  <c r="M105" i="2" s="1"/>
  <c r="O105" i="2" s="1"/>
  <c r="G106" i="2"/>
  <c r="I106" i="2" s="1"/>
  <c r="K106" i="2" s="1"/>
  <c r="M106" i="2" s="1"/>
  <c r="O106" i="2" s="1"/>
  <c r="G107" i="2"/>
  <c r="I107" i="2" s="1"/>
  <c r="K107" i="2" s="1"/>
  <c r="M107" i="2" s="1"/>
  <c r="O107" i="2" s="1"/>
  <c r="G108" i="2"/>
  <c r="I108" i="2" s="1"/>
  <c r="K108" i="2" s="1"/>
  <c r="M108" i="2" s="1"/>
  <c r="O108" i="2" s="1"/>
  <c r="G109" i="2"/>
  <c r="I109" i="2" s="1"/>
  <c r="K109" i="2" s="1"/>
  <c r="M109" i="2" s="1"/>
  <c r="O109" i="2" s="1"/>
  <c r="G110" i="2"/>
  <c r="I110" i="2" s="1"/>
  <c r="K110" i="2" s="1"/>
  <c r="M110" i="2" s="1"/>
  <c r="O110" i="2" s="1"/>
  <c r="G111" i="2"/>
  <c r="I111" i="2" s="1"/>
  <c r="K111" i="2" s="1"/>
  <c r="M111" i="2" s="1"/>
  <c r="O111" i="2" s="1"/>
  <c r="G112" i="2"/>
  <c r="I112" i="2" s="1"/>
  <c r="K112" i="2" s="1"/>
  <c r="M112" i="2" s="1"/>
  <c r="O112" i="2" s="1"/>
  <c r="G113" i="2"/>
  <c r="I113" i="2" s="1"/>
  <c r="K113" i="2" s="1"/>
  <c r="M113" i="2" s="1"/>
  <c r="O113" i="2" s="1"/>
  <c r="G114" i="2"/>
  <c r="I114" i="2" s="1"/>
  <c r="K114" i="2" s="1"/>
  <c r="M114" i="2" s="1"/>
  <c r="O114" i="2" s="1"/>
  <c r="G115" i="2"/>
  <c r="I115" i="2" s="1"/>
  <c r="K115" i="2" s="1"/>
  <c r="M115" i="2" s="1"/>
  <c r="O115" i="2" s="1"/>
  <c r="G116" i="2"/>
  <c r="I116" i="2" s="1"/>
  <c r="K116" i="2" s="1"/>
  <c r="M116" i="2" s="1"/>
  <c r="O116" i="2" s="1"/>
  <c r="G117" i="2"/>
  <c r="I117" i="2" s="1"/>
  <c r="K117" i="2" s="1"/>
  <c r="M117" i="2" s="1"/>
  <c r="O117" i="2" s="1"/>
  <c r="G118" i="2"/>
  <c r="I118" i="2" s="1"/>
  <c r="K118" i="2" s="1"/>
  <c r="M118" i="2" s="1"/>
  <c r="O118" i="2" s="1"/>
  <c r="G119" i="2"/>
  <c r="I119" i="2" s="1"/>
  <c r="K119" i="2" s="1"/>
  <c r="M119" i="2" s="1"/>
  <c r="O119" i="2" s="1"/>
  <c r="G120" i="2"/>
  <c r="I120" i="2" s="1"/>
  <c r="K120" i="2" s="1"/>
  <c r="M120" i="2" s="1"/>
  <c r="O120" i="2" s="1"/>
  <c r="G121" i="2"/>
  <c r="I121" i="2" s="1"/>
  <c r="K121" i="2" s="1"/>
  <c r="M121" i="2" s="1"/>
  <c r="O121" i="2" s="1"/>
  <c r="G122" i="2"/>
  <c r="I122" i="2" s="1"/>
  <c r="K122" i="2" s="1"/>
  <c r="M122" i="2" s="1"/>
  <c r="O122" i="2" s="1"/>
  <c r="G123" i="2"/>
  <c r="I123" i="2" s="1"/>
  <c r="K123" i="2" s="1"/>
  <c r="M123" i="2" s="1"/>
  <c r="O123" i="2" s="1"/>
  <c r="G124" i="2"/>
  <c r="I124" i="2" s="1"/>
  <c r="K124" i="2" s="1"/>
  <c r="M124" i="2" s="1"/>
  <c r="O124" i="2" s="1"/>
  <c r="G125" i="2"/>
  <c r="G126" i="2"/>
  <c r="I126" i="2" s="1"/>
  <c r="K126" i="2" s="1"/>
  <c r="M126" i="2" s="1"/>
  <c r="O126" i="2" s="1"/>
  <c r="G127" i="2"/>
  <c r="I127" i="2" s="1"/>
  <c r="K127" i="2" s="1"/>
  <c r="M127" i="2" s="1"/>
  <c r="O127" i="2" s="1"/>
  <c r="G128" i="2"/>
  <c r="I128" i="2" s="1"/>
  <c r="K128" i="2" s="1"/>
  <c r="M128" i="2" s="1"/>
  <c r="O128" i="2" s="1"/>
  <c r="G129" i="2"/>
  <c r="G130" i="2"/>
  <c r="I130" i="2" s="1"/>
  <c r="K130" i="2" s="1"/>
  <c r="M130" i="2" s="1"/>
  <c r="O130" i="2" s="1"/>
  <c r="G131" i="2"/>
  <c r="I131" i="2" s="1"/>
  <c r="K131" i="2" s="1"/>
  <c r="M131" i="2" s="1"/>
  <c r="O131" i="2" s="1"/>
  <c r="G132" i="2"/>
  <c r="I132" i="2" s="1"/>
  <c r="K132" i="2" s="1"/>
  <c r="M132" i="2" s="1"/>
  <c r="O132" i="2" s="1"/>
  <c r="G133" i="2"/>
  <c r="I133" i="2" s="1"/>
  <c r="K133" i="2" s="1"/>
  <c r="M133" i="2" s="1"/>
  <c r="O133" i="2" s="1"/>
  <c r="G134" i="2"/>
  <c r="I134" i="2" s="1"/>
  <c r="K134" i="2" s="1"/>
  <c r="M134" i="2" s="1"/>
  <c r="O134" i="2" s="1"/>
  <c r="G135" i="2"/>
  <c r="I135" i="2" s="1"/>
  <c r="K135" i="2" s="1"/>
  <c r="M135" i="2" s="1"/>
  <c r="O135" i="2" s="1"/>
  <c r="G136" i="2"/>
  <c r="I136" i="2" s="1"/>
  <c r="K136" i="2" s="1"/>
  <c r="M136" i="2" s="1"/>
  <c r="O136" i="2" s="1"/>
  <c r="G137" i="2"/>
  <c r="I137" i="2" s="1"/>
  <c r="K137" i="2" s="1"/>
  <c r="M137" i="2" s="1"/>
  <c r="O137" i="2" s="1"/>
  <c r="G138" i="2"/>
  <c r="I138" i="2" s="1"/>
  <c r="K138" i="2" s="1"/>
  <c r="M138" i="2" s="1"/>
  <c r="O138" i="2" s="1"/>
  <c r="G139" i="2"/>
  <c r="I139" i="2" s="1"/>
  <c r="K139" i="2" s="1"/>
  <c r="M139" i="2" s="1"/>
  <c r="O139" i="2" s="1"/>
  <c r="G140" i="2"/>
  <c r="I140" i="2" s="1"/>
  <c r="K140" i="2" s="1"/>
  <c r="M140" i="2" s="1"/>
  <c r="O140" i="2" s="1"/>
  <c r="G141" i="2"/>
  <c r="I141" i="2" s="1"/>
  <c r="K141" i="2" s="1"/>
  <c r="M141" i="2" s="1"/>
  <c r="O141" i="2" s="1"/>
  <c r="G142" i="2"/>
  <c r="I142" i="2" s="1"/>
  <c r="K142" i="2" s="1"/>
  <c r="M142" i="2" s="1"/>
  <c r="O142" i="2" s="1"/>
  <c r="G143" i="2"/>
  <c r="I143" i="2" s="1"/>
  <c r="K143" i="2" s="1"/>
  <c r="M143" i="2" s="1"/>
  <c r="O143" i="2" s="1"/>
  <c r="G144" i="2"/>
  <c r="I144" i="2" s="1"/>
  <c r="K144" i="2" s="1"/>
  <c r="M144" i="2" s="1"/>
  <c r="O144" i="2" s="1"/>
  <c r="G145" i="2"/>
  <c r="I145" i="2" s="1"/>
  <c r="K145" i="2" s="1"/>
  <c r="M145" i="2" s="1"/>
  <c r="O145" i="2" s="1"/>
  <c r="G146" i="2"/>
  <c r="I146" i="2" s="1"/>
  <c r="K146" i="2" s="1"/>
  <c r="M146" i="2" s="1"/>
  <c r="O146" i="2" s="1"/>
  <c r="G147" i="2"/>
  <c r="I147" i="2" s="1"/>
  <c r="K147" i="2" s="1"/>
  <c r="M147" i="2" s="1"/>
  <c r="O147" i="2" s="1"/>
  <c r="G148" i="2"/>
  <c r="I148" i="2" s="1"/>
  <c r="K148" i="2" s="1"/>
  <c r="M148" i="2" s="1"/>
  <c r="O148" i="2" s="1"/>
  <c r="G149" i="2"/>
  <c r="I149" i="2" s="1"/>
  <c r="K149" i="2" s="1"/>
  <c r="M149" i="2" s="1"/>
  <c r="O149" i="2" s="1"/>
  <c r="G150" i="2"/>
  <c r="I150" i="2" s="1"/>
  <c r="K150" i="2" s="1"/>
  <c r="M150" i="2" s="1"/>
  <c r="O150" i="2" s="1"/>
  <c r="G151" i="2"/>
  <c r="I151" i="2" s="1"/>
  <c r="K151" i="2" s="1"/>
  <c r="M151" i="2" s="1"/>
  <c r="O151" i="2" s="1"/>
  <c r="G152" i="2"/>
  <c r="I152" i="2" s="1"/>
  <c r="K152" i="2" s="1"/>
  <c r="M152" i="2" s="1"/>
  <c r="O152" i="2" s="1"/>
  <c r="G153" i="2"/>
  <c r="I153" i="2" s="1"/>
  <c r="K153" i="2" s="1"/>
  <c r="M153" i="2" s="1"/>
  <c r="O153" i="2" s="1"/>
  <c r="G154" i="2"/>
  <c r="I154" i="2" s="1"/>
  <c r="K154" i="2" s="1"/>
  <c r="M154" i="2" s="1"/>
  <c r="O154" i="2" s="1"/>
  <c r="G155" i="2"/>
  <c r="I155" i="2" s="1"/>
  <c r="K155" i="2" s="1"/>
  <c r="M155" i="2" s="1"/>
  <c r="O155" i="2" s="1"/>
  <c r="G156" i="2"/>
  <c r="I156" i="2" s="1"/>
  <c r="K156" i="2" s="1"/>
  <c r="M156" i="2" s="1"/>
  <c r="O156" i="2" s="1"/>
  <c r="G157" i="2"/>
  <c r="I157" i="2" s="1"/>
  <c r="K157" i="2" s="1"/>
  <c r="M157" i="2" s="1"/>
  <c r="O157" i="2" s="1"/>
  <c r="G158" i="2"/>
  <c r="I158" i="2" s="1"/>
  <c r="K158" i="2" s="1"/>
  <c r="M158" i="2" s="1"/>
  <c r="O158" i="2" s="1"/>
  <c r="G159" i="2"/>
  <c r="I159" i="2" s="1"/>
  <c r="K159" i="2" s="1"/>
  <c r="M159" i="2" s="1"/>
  <c r="O159" i="2" s="1"/>
  <c r="G160" i="2"/>
  <c r="I160" i="2" s="1"/>
  <c r="K160" i="2" s="1"/>
  <c r="G161" i="2"/>
  <c r="I161" i="2" s="1"/>
  <c r="G162" i="2"/>
  <c r="G163" i="2"/>
  <c r="I163" i="2" s="1"/>
  <c r="K163" i="2" s="1"/>
  <c r="M163" i="2" s="1"/>
  <c r="O163" i="2" s="1"/>
  <c r="G164" i="2"/>
  <c r="I164" i="2" s="1"/>
  <c r="K164" i="2" s="1"/>
  <c r="M164" i="2" s="1"/>
  <c r="O164" i="2" s="1"/>
  <c r="G165" i="2"/>
  <c r="I165" i="2" s="1"/>
  <c r="K165" i="2" s="1"/>
  <c r="M165" i="2" s="1"/>
  <c r="O165" i="2" s="1"/>
  <c r="G166" i="2"/>
  <c r="I166" i="2" s="1"/>
  <c r="K166" i="2" s="1"/>
  <c r="M166" i="2" s="1"/>
  <c r="O166" i="2" s="1"/>
  <c r="G167" i="2"/>
  <c r="I167" i="2" s="1"/>
  <c r="K167" i="2" s="1"/>
  <c r="M167" i="2" s="1"/>
  <c r="O167" i="2" s="1"/>
  <c r="G168" i="2"/>
  <c r="I168" i="2" s="1"/>
  <c r="K168" i="2" s="1"/>
  <c r="M168" i="2" s="1"/>
  <c r="O168" i="2" s="1"/>
  <c r="G169" i="2"/>
  <c r="I169" i="2" s="1"/>
  <c r="K169" i="2" s="1"/>
  <c r="M169" i="2" s="1"/>
  <c r="O169" i="2" s="1"/>
  <c r="G170" i="2"/>
  <c r="I170" i="2" s="1"/>
  <c r="K170" i="2" s="1"/>
  <c r="M170" i="2" s="1"/>
  <c r="O170" i="2" s="1"/>
  <c r="G171" i="2"/>
  <c r="I171" i="2" s="1"/>
  <c r="K171" i="2" s="1"/>
  <c r="M171" i="2" s="1"/>
  <c r="O171" i="2" s="1"/>
  <c r="G5" i="2"/>
  <c r="E172" i="2"/>
  <c r="G172" i="2" l="1"/>
  <c r="I5" i="2"/>
  <c r="G65" i="3"/>
  <c r="K161" i="2"/>
  <c r="M161" i="2" s="1"/>
  <c r="M160" i="2"/>
  <c r="O160" i="2" s="1"/>
  <c r="I162" i="2"/>
  <c r="K162" i="2" s="1"/>
  <c r="M162" i="2" s="1"/>
  <c r="O162" i="2" s="1"/>
  <c r="K5" i="2" l="1"/>
  <c r="I172" i="2"/>
  <c r="R172" i="2"/>
  <c r="O161" i="2"/>
  <c r="M5" i="2" l="1"/>
  <c r="K172" i="2"/>
  <c r="T172" i="2"/>
  <c r="O5" i="2" l="1"/>
  <c r="O172" i="2" s="1"/>
  <c r="M172" i="2"/>
  <c r="V172" i="2"/>
  <c r="X172" i="2"/>
</calcChain>
</file>

<file path=xl/sharedStrings.xml><?xml version="1.0" encoding="utf-8"?>
<sst xmlns="http://schemas.openxmlformats.org/spreadsheetml/2006/main" count="1100" uniqueCount="325">
  <si>
    <t>тн</t>
  </si>
  <si>
    <t>Труба 325х8 ст.20 ГОСТ 10705-80</t>
  </si>
  <si>
    <t>Труба 273х8 ст.20 ГОСТ 10705-80</t>
  </si>
  <si>
    <t>Труба 159х5 ст.20 ГОСТ 10705-80</t>
  </si>
  <si>
    <t>Труба 325х6 ст.20 ГОСТ 10705-80</t>
  </si>
  <si>
    <t>Труба 426х10 ст.20 ГОСТ 10705-80</t>
  </si>
  <si>
    <t>Труба 530х10 ст.20 ГОСТ 10705-80</t>
  </si>
  <si>
    <t>Труба 108х4,5 ст.20 ГОСТ 10705-80</t>
  </si>
  <si>
    <t>Труба 89х4,5 ст.20 ГОСТ 10705-80</t>
  </si>
  <si>
    <t>Труба 76х4 ст.20 ГОСТ 10705-80</t>
  </si>
  <si>
    <t>Труба 57х3,5 ст.20 ГОСТ 10705-80</t>
  </si>
  <si>
    <t>Труба 273х10 ст.20 ГОСТ 8732-78</t>
  </si>
  <si>
    <t>Труба ГОСТ 8732-78 ст Дн ф32х3,0-2 ППУ-ПЭ125</t>
  </si>
  <si>
    <t>Труба ГОСТ 8732-78 ст Дн ф108х4,0-2 ППУ-ПЭ200</t>
  </si>
  <si>
    <t>Труба ГОСТ 8732-78 ст Дн ф133х5,0-2 ППУ-ПЭ250</t>
  </si>
  <si>
    <t>Труба 325х10 ст.20 ГОСТ 8732-78</t>
  </si>
  <si>
    <t>Труба 377х10 ст.20 ГОСТ 8732-78</t>
  </si>
  <si>
    <t>Труба 76х6 ст.20 ГОСТ 8732-78</t>
  </si>
  <si>
    <t>Труба 159х5 Ст.20 ГОСТ 8732-78</t>
  </si>
  <si>
    <t>Труба 108х4 ст.20 ГОСТ 8732-78</t>
  </si>
  <si>
    <t>Труба 108х4,5 ст.20 ГОСТ 8732-78</t>
  </si>
  <si>
    <t>Труба 159х6 ст.20 ГОСТ 8732-78</t>
  </si>
  <si>
    <t>Труба 219х6 ст.20 ГОСТ 8732-78</t>
  </si>
  <si>
    <t>Труба 219х8 ст.20 ГОСТ 8732-78</t>
  </si>
  <si>
    <t>Труба 273х8 ст.20 ГОСТ 8732-78</t>
  </si>
  <si>
    <t>Труба 426х10 ст.20 ГОСТ 8732-78</t>
  </si>
  <si>
    <t>Труба 83х4,5 ст.20-ПВ ТУ 14-3Р-55-2001</t>
  </si>
  <si>
    <t>Труба 60х4 ст.20-ПВ ТУ 14-3Р-55-2001</t>
  </si>
  <si>
    <t>Труба 38х4 ст.20-ПВ ТУ 14-3Р-55-2001</t>
  </si>
  <si>
    <t>Труба 32х4 ст.20-ПВ ТУ 14-3Р-55-2001</t>
  </si>
  <si>
    <t>Труба 219х20 ст.20-ПВ ТУ 14-3Р-55-2001</t>
  </si>
  <si>
    <t>Труба 159х6 ст.20-ПВ ТУ 14-3Р-55-2001</t>
  </si>
  <si>
    <t>Труба 76х4,5 ст.20-ПВ ТУ 14-3Р-55-2001</t>
  </si>
  <si>
    <t>Труба 76х6 ст.20-ПВ ТУ 14-3Р-55-2001</t>
  </si>
  <si>
    <t>Труба 83х4 ст.20-ПВ ТУ 14-3Р-55-2001</t>
  </si>
  <si>
    <t>Труба 57х3,5 ст.20 ГОСТ 8732-78</t>
  </si>
  <si>
    <t>Труба 32х4 ст.12Х1МФ ТУ 14-3Р-55-2001</t>
  </si>
  <si>
    <t>Труба Ду 15х2,8 ст.20 ГОСТ 3262-75</t>
  </si>
  <si>
    <t>Труба Ду 32х3,2 ст.20 ГОСТ 3262-75</t>
  </si>
  <si>
    <t>Труба Ду 40х3,5 ст.20 ГОСТ 3262-75</t>
  </si>
  <si>
    <t>Труба профильная 40х40х3,0 ГОСТ 8639-82</t>
  </si>
  <si>
    <t>Труба 89х4 ст.20 ГОСТ 8732-78</t>
  </si>
  <si>
    <t>Труба 25х3 ст.20 ГОСТ 8734-75</t>
  </si>
  <si>
    <t>Труба 108х4 ст.20 ГОСТ 10705-80</t>
  </si>
  <si>
    <t>Труба 32х4,0 Ст.20 ГОСТ 8732-78</t>
  </si>
  <si>
    <t>Труба 89х4 ст.20 ГОСТ 10705-80</t>
  </si>
  <si>
    <t>Труба 108х5 ст.20 ГОСТ 8732-78</t>
  </si>
  <si>
    <t>Труба 57х4 ст.20 ГОСТ 8732-78</t>
  </si>
  <si>
    <t>Труба 28х4 ст.20 ТУ 14-3Р-55-01</t>
  </si>
  <si>
    <t>Труба 12х2,5 ст.12х18Н10Т ГОСТ 9941-81</t>
  </si>
  <si>
    <t>Номенклатура приобретаемого товара</t>
  </si>
  <si>
    <t>Единицы измерения</t>
  </si>
  <si>
    <t>Количество</t>
  </si>
  <si>
    <t xml:space="preserve">Планируемая стоимость, руб.    (с учетом транспортных расходов, без учета НДС) </t>
  </si>
  <si>
    <t>Требования к продукции (указыается требоваания ГОСТ, ТУ, № чертежей или иная существенная информация, четко идентифицирующая предмет закупки)</t>
  </si>
  <si>
    <t>способ и место поставки</t>
  </si>
  <si>
    <t>Информация о приемленности аналогов (указать информацию о возможности применения аналогов заменителей ) Приемлемы/неприемлемы</t>
  </si>
  <si>
    <t>Примечание (указывается иная значимая и существенная информация в рамках данной закупки, например обязательное наличие сертификата)</t>
  </si>
  <si>
    <t>Срок поставки продукции</t>
  </si>
  <si>
    <t>Вид оплаты * (указывается наихудший вид оплаты, но приемлемый для покупателя)</t>
  </si>
  <si>
    <t>Труба 530х12 ст.09Г2С ГОСТ 10705-80</t>
  </si>
  <si>
    <t>N п/п</t>
  </si>
  <si>
    <t>Техническое задание на поставку трубы для нужд филиалов ПАО "ТГК-14" (2024-2028г)</t>
  </si>
  <si>
    <t>Труба 133х13 ст.12Х1МФ ТУ 14-3Р-55-2001</t>
  </si>
  <si>
    <t>Труба 28х4 ст.12Х1МФ ТУ 14-3Р-55-2001</t>
  </si>
  <si>
    <t>Труба 38х4,0 ст.12Х1МФ ТУ 14-3Р-55-2001</t>
  </si>
  <si>
    <t>Труба 38х4,5 ст.12Х1МФ ТУ 14-3Р-55-2001</t>
  </si>
  <si>
    <t>Труба 28х3 ст.20 ТУ 14-3Р-55-01</t>
  </si>
  <si>
    <t xml:space="preserve">Труба 60х3,0 ст.20 ТУ 14-3Р-55-2001 </t>
  </si>
  <si>
    <t>Труба 60х6 ст.20 ТУ 14-3Р-55-2001</t>
  </si>
  <si>
    <t>Труба 76х4 ст.20 ТУ 14-3Р-55-2001</t>
  </si>
  <si>
    <t>Труба 108х8 ст.20-ПВ ТУ 14-3Р-55-2001</t>
  </si>
  <si>
    <t>Труба 133х10 ст.20-ПВ ТУ 14-3Р-55-2001</t>
  </si>
  <si>
    <t>Труба 60х5 ст.20-ПВ ТУ 14-3Р-55-2001</t>
  </si>
  <si>
    <t>Труба Ду 15х2,8 ст.10 ГОСТ 3262-75</t>
  </si>
  <si>
    <t>Труба Ду 20х2,8 ст.10 ГОСТ 3262-75</t>
  </si>
  <si>
    <t>Труба Ду 25х3,2 ст.10 ГОСТ 3262-75</t>
  </si>
  <si>
    <t>Труба Ду 32х3,2 ст.10 ГОСТ 3262-75</t>
  </si>
  <si>
    <t>Труба Ду 40х3,5 ст.10 ГОСТ 3262-75</t>
  </si>
  <si>
    <t>Труба Ду 50х3,5 ст.10 ГОСТ 3262-75</t>
  </si>
  <si>
    <t>Труба Ду 20х2,8 ст.20 ГОСТ 3262-75</t>
  </si>
  <si>
    <t>Труба Ду 20х2,8 ст.20 с резьбой ГОСТ 3262-75</t>
  </si>
  <si>
    <t>Труба Ду 25х3,2 ст.20 ГОСТ 3262-75</t>
  </si>
  <si>
    <t>Труба Ду 50х3,5 ст.20 ГОСТ 3262-75</t>
  </si>
  <si>
    <t>Труба Ду 15х2,8 ст.3пс ГОСТ 3262-75</t>
  </si>
  <si>
    <t>Труба Ду 20х2,5 ст.3сп ГОСТ 3262-75</t>
  </si>
  <si>
    <t>Труба Ду 20х2,8 ст.3сп ГОСТ 3262-75</t>
  </si>
  <si>
    <t>Труба Ду 25х2,8 ст.3сп ГОСТ 3262-75</t>
  </si>
  <si>
    <t xml:space="preserve">Труба Ду 25х3,2 ст.3пс ГОСТ 3262-75 </t>
  </si>
  <si>
    <t>Труба Ду 32х3,2 ст.3сп ГОСТ 3262-75</t>
  </si>
  <si>
    <t>Труба Ду 40х3,5 ст.3пс ГОСТ3262-75</t>
  </si>
  <si>
    <t xml:space="preserve">Труба Ду 50х3,5 ст.3пс ГОСТ 3262-75 </t>
  </si>
  <si>
    <t xml:space="preserve">Труба Ду 80х4 ст.3пс ГОСТ 3262-75 </t>
  </si>
  <si>
    <t>Труба 108х4,5 ст.12Х18Н10Т ГОСТ 9940-81</t>
  </si>
  <si>
    <t>Труба 219х10 ст.12Х18Н10Т ГОСТ 9940-81</t>
  </si>
  <si>
    <t>Труба 10х2 ст.12Х18Н10Т ГОСТ 9941-81</t>
  </si>
  <si>
    <t>Труба 16х2 ст.12Х18Н10Т ГОСТ 9941-81</t>
  </si>
  <si>
    <t>Труба 16х3 ст12Х18Н10Т ГОСТ 9941-81</t>
  </si>
  <si>
    <t>Труба 20х3 ст.12Х18Н10Т ГОСТ 9941-81</t>
  </si>
  <si>
    <t>Труба 32х3 ст. 12Х18Н10Т ГОСТ 9941-81</t>
  </si>
  <si>
    <t>Труба 51х3,5 ст.12Х18Н10Т ГОСТ 9941-81</t>
  </si>
  <si>
    <t>Труба 51х4 ст.12Х18Н10Т ГОСТ 9941-81</t>
  </si>
  <si>
    <t>Труба 89х4,5 ст.12Х18Н10Т ГОСТ 9941-81</t>
  </si>
  <si>
    <t>Труба профильная 30х20х2,0 ГОСТ 8639-82</t>
  </si>
  <si>
    <t>Труба профильная 40х20х2 ГОСТ 8639-82</t>
  </si>
  <si>
    <t>Труба профильная 40х40х2,0 ГОСТ 8639-82</t>
  </si>
  <si>
    <t>Труба профильная 50х50х3,0 ГОСТ 8639-82</t>
  </si>
  <si>
    <t>Труба профильная 60х60х3 ГОСТ 8639-82</t>
  </si>
  <si>
    <t>Труба профильная 80х60х3,0 ГОСТ 8639-82</t>
  </si>
  <si>
    <t>Труба профильная 80х60х4,0 ГОСТ 8639-82</t>
  </si>
  <si>
    <t>Труба профильная 80х80х5 ГОСТ 8639-82</t>
  </si>
  <si>
    <t>Труба Дн ф57х3,0-2 ППУ-ПЭ140</t>
  </si>
  <si>
    <t>Труба Дн ф76х3,5-2 ППУ-ПЭ160</t>
  </si>
  <si>
    <t>Труба 108х10 ст.20 ГОСТ 8732-78</t>
  </si>
  <si>
    <t>Труба 114х6 ст.20 ГОСТ 8732-78</t>
  </si>
  <si>
    <t>Труба 133х5 ст.20 ГОСТ 8732-78</t>
  </si>
  <si>
    <t>Труба 159х4,5 ст.20 ГОСТ 8732-78</t>
  </si>
  <si>
    <t>Труба 219х10 ст.20 ГОСТ 8732-78</t>
  </si>
  <si>
    <t>Труба 219х20 ст.20 ГОСТ 8732-78</t>
  </si>
  <si>
    <t>Труба 219х7 ст.20 ГОСТ 8732-78</t>
  </si>
  <si>
    <t>Труба 245х8 ст.20 ГОСТ 8732-78</t>
  </si>
  <si>
    <t>Труба 25х2,5 ст.20 ГОСТ 8732-78</t>
  </si>
  <si>
    <t>Труба 325х8 ст.20 ГОСТ 8732-78</t>
  </si>
  <si>
    <t>Труба 325х9,0 ст. 20 ГОСТ 8732-78</t>
  </si>
  <si>
    <t>Труба 38х3 ст.20 ГОСТ 8732-78</t>
  </si>
  <si>
    <t>Труба 45х3,5ст.20 ГОСТ 8732-78</t>
  </si>
  <si>
    <t>Труба 57х6 ст.20 ГОСТ 8732-78</t>
  </si>
  <si>
    <t>Труба 60х4,0 ст.20 ГОСТ 8732-78</t>
  </si>
  <si>
    <t>Труба 76х3,5 ст.20 ГОСТ 8732-78</t>
  </si>
  <si>
    <t>Труба 76х4 ст.20 ГОСТ 8732-78</t>
  </si>
  <si>
    <t>Труба 76х4,5 ст.20 ГОСТ 8732-78</t>
  </si>
  <si>
    <t>Труба 83х3,5 ст.20 ГОСТ 8732-78</t>
  </si>
  <si>
    <t>Труба 83х4 ст.20 ГОСТ 8732-78</t>
  </si>
  <si>
    <t>Труба 89х3,5 ст.20 ГОСТ 8732-78</t>
  </si>
  <si>
    <t>Труба 89х4,5 ст.20 ГОСТ 8732-78</t>
  </si>
  <si>
    <t>Труба 89х6 ст.20 ГОСТ 8732-78</t>
  </si>
  <si>
    <t>Труба 25х4 ст.20 ГОСТ 8734-75</t>
  </si>
  <si>
    <t>Труба 28х3 ст.20 ГОСТ 8734-75</t>
  </si>
  <si>
    <t>Труба 28х4 ст.20 ГОСТ 8734-75</t>
  </si>
  <si>
    <t>Труба 32х3 ст.20 ГОСТ 8734-75</t>
  </si>
  <si>
    <t>Труба 32х4,0 ст20 ГОСТ 8734-75</t>
  </si>
  <si>
    <t>Труба 38х4 ст.20 ГОСТ 8734-75</t>
  </si>
  <si>
    <t>Труба 51х2,5 ст.20 ГОСТ 8734-75</t>
  </si>
  <si>
    <t>Труба 51х3 ст.20 ГОСТ 8734-75</t>
  </si>
  <si>
    <t>Труба 51х4 ст.20 ГОСТ 8734-75</t>
  </si>
  <si>
    <t>Труба 60х3 ст.20 ГОСТ 8734-75</t>
  </si>
  <si>
    <t>Труба 60х4 ст.20 ГОСТ 8734-75</t>
  </si>
  <si>
    <t>Труба 83х3 ст.20 ГОСТ 8734-75</t>
  </si>
  <si>
    <t>Труба 83х3,5 ст20 ГОСТ 8734-75</t>
  </si>
  <si>
    <t>Труба импульсная 16х3, ст. 20</t>
  </si>
  <si>
    <t>Труба 40х2 ст.3 ГОСТ 10705-80</t>
  </si>
  <si>
    <t>Труба 102х4 ст.10 ГОСТ 10705-80</t>
  </si>
  <si>
    <t>Труба 76х3,5 ст.10 ГОСТ 10705-80</t>
  </si>
  <si>
    <t>Труба 720х10 ст.17Г1С ГОСТ 10705-80</t>
  </si>
  <si>
    <t>Труба 102х4 ст. 20 ГОСТ 10705-80</t>
  </si>
  <si>
    <t>Труба 108х5 ст.20 ГОСТ 10705-80</t>
  </si>
  <si>
    <t>Труба 133х4 ст.20 ГОСТ 10705-80</t>
  </si>
  <si>
    <t>Труба 133х6 ст.20 ГОСТ 10705-80</t>
  </si>
  <si>
    <t>Труба 159х4,5 ст.20 ГОСТ 10705-80</t>
  </si>
  <si>
    <t>Труба 159х8 ст.20 ГОСТ 10705-80</t>
  </si>
  <si>
    <t>Труба 219х6 ст.20 ГОСТ 10705-80</t>
  </si>
  <si>
    <t>Труба 273х7 ст.20 ГОСТ 10705-80</t>
  </si>
  <si>
    <t>Труба 377х8 ст.20 ГОСТ 10705-80</t>
  </si>
  <si>
    <t xml:space="preserve">Труба 426х8 ст.20 ГОСТ 10705-80 </t>
  </si>
  <si>
    <t>Труба 530х8 ст.20 ГОСТ 10705-80</t>
  </si>
  <si>
    <t>Труба 57х4 ст.20 ГОСТ 10705-80</t>
  </si>
  <si>
    <t>Труба 630х10 ст.20 ГОСТ 10705-80</t>
  </si>
  <si>
    <t>Труба 720х10 ст.20 ГОСТ 10705-80</t>
  </si>
  <si>
    <t>Труба 89х3,5 ст.20 ГОСТ 10705-80</t>
  </si>
  <si>
    <t>Труба 108х3,5 ст3пс ГОСТ 10705-80</t>
  </si>
  <si>
    <t>Труба 159х4,0 ст.3пс ГОСТ 10705-80</t>
  </si>
  <si>
    <t>Труба 219х4,5 ст.3пс ГОСТ 10705-80</t>
  </si>
  <si>
    <t>Труба 57х3,5 ст3пс ГОСТ10705-80</t>
  </si>
  <si>
    <t>Труба 76х3,5 ст3пс ГОСТ 10705-80</t>
  </si>
  <si>
    <t>Труба 89х3,5 ст3пс ГОСТ 10705-80</t>
  </si>
  <si>
    <t>Труба 89х4 ст.3сп ГОСТ 10705-80</t>
  </si>
  <si>
    <t>Труба 720х8 ст.17Г1С-У ГОСТ 20295-85</t>
  </si>
  <si>
    <t>Труба 630х8 К52 ст. 17Г1С ГОСТ 20295-85</t>
  </si>
  <si>
    <t>Труба 108х4 ст.20 ГОСТ 10704-91</t>
  </si>
  <si>
    <t>Труба 57х3,5 ст.20 ГОСТ 10704-91</t>
  </si>
  <si>
    <t>2024 год</t>
  </si>
  <si>
    <t>2025 год</t>
  </si>
  <si>
    <t>2026 год</t>
  </si>
  <si>
    <t>2027 год</t>
  </si>
  <si>
    <t>2028 год</t>
  </si>
  <si>
    <t>Итого</t>
  </si>
  <si>
    <t>Номенклатура предлагаемой продукции</t>
  </si>
  <si>
    <t>Техническое задание на поставку трубы для нужд филиалов ПАО "ТГК-14" Инвестиции</t>
  </si>
  <si>
    <t>Наименование филиала</t>
  </si>
  <si>
    <t>Генерация Бурятии</t>
  </si>
  <si>
    <t>Труба 219*6</t>
  </si>
  <si>
    <t>Труба ф630x8</t>
  </si>
  <si>
    <t>Труба ф820x9</t>
  </si>
  <si>
    <t>Труба ф530x8</t>
  </si>
  <si>
    <t>Наименование мероприятия</t>
  </si>
  <si>
    <t>Реконструкция деаэраторов ст. №№ 3, 5 в части деаэрационных колонок, паропроводов от Т-коллектора, от ТГ-3 на деаэраторы</t>
  </si>
  <si>
    <t>Реконструкция пульпопровода золоотвала ст. Тальцы</t>
  </si>
  <si>
    <t>Труба 530*12</t>
  </si>
  <si>
    <t>Реконструкция внешнего гидрозолоудаления</t>
  </si>
  <si>
    <t>Реконструкция золоотвала ст. Тальцы</t>
  </si>
  <si>
    <t>Труба 159*5</t>
  </si>
  <si>
    <t>Труба 377*5</t>
  </si>
  <si>
    <t>Читинская Генерация</t>
  </si>
  <si>
    <t>Труба Ду325х8</t>
  </si>
  <si>
    <t>Труба 3-Т-1020х12-К52 (17Г1С)</t>
  </si>
  <si>
    <t>нет информации</t>
  </si>
  <si>
    <t>Читинский энергетический комплекс</t>
  </si>
  <si>
    <t>подключения мкр. Романовский</t>
  </si>
  <si>
    <t>Труба 1020</t>
  </si>
  <si>
    <t>Труба 630</t>
  </si>
  <si>
    <t>Труба 420</t>
  </si>
  <si>
    <t>Труба 325</t>
  </si>
  <si>
    <t>Труба 273</t>
  </si>
  <si>
    <t>Труба 219</t>
  </si>
  <si>
    <t>Труба 159</t>
  </si>
  <si>
    <t>закрытие котельной Силикатного завода</t>
  </si>
  <si>
    <t>Труба 820</t>
  </si>
  <si>
    <t>Труба 125</t>
  </si>
  <si>
    <t>Труба 108</t>
  </si>
  <si>
    <t>подключения Краевой детской клинической больницы по ул. Коханского, 16</t>
  </si>
  <si>
    <t>Труба 530</t>
  </si>
  <si>
    <t xml:space="preserve"> Труба 325</t>
  </si>
  <si>
    <t xml:space="preserve"> "Реконструкция тепловой сети Ду800 на Ду1000 от ТК-2-13а до ТК-2-14 по ул. Бабушкина протяженностью 260 м" </t>
  </si>
  <si>
    <t>Улан-Удэнский энергетический комплекс</t>
  </si>
  <si>
    <t xml:space="preserve">Модернизация водоподогревателей, устройство трубопроводов линии смешения, установка ЧРП на насосы ЦТП-47/2 </t>
  </si>
  <si>
    <t>Труба  89</t>
  </si>
  <si>
    <t>Труба 76</t>
  </si>
  <si>
    <t xml:space="preserve">Модернизация водоподогревателей, устройство трубопроводов линии смешения, установка ЧРП на насосы ЦТП-44/2 </t>
  </si>
  <si>
    <t>Реконструкция тепловой сети котельной "Юго-Западная" Ду150мм на Ду200мм от ЦТП п. Силикатный до ТК7-5 по ул. Забайкальская протяжённостью 83 м.</t>
  </si>
  <si>
    <t>Труба 250</t>
  </si>
  <si>
    <t>Жилая застройка по ул. Бабушкина (Блок А.Б.В.Г)</t>
  </si>
  <si>
    <t>Многоквартирные жилые дома в 128 и 129 кварталах Октябрьского района г. Улан-Удэ», расположенные по адресу: 128 и 129 кварталы Октябрьского района г. Улан-Удэ. 1 очередь Дом №3</t>
  </si>
  <si>
    <t>Труба 89</t>
  </si>
  <si>
    <t>Труба 133</t>
  </si>
  <si>
    <t>Труба  159</t>
  </si>
  <si>
    <t>Труба 200</t>
  </si>
  <si>
    <t>Труба 150</t>
  </si>
  <si>
    <t>Труба 100</t>
  </si>
  <si>
    <t>Труба 80</t>
  </si>
  <si>
    <t>Техническое задание на поставку трубы для нужд филиалов ПАО "ТГК-14" п. Стеклозавод</t>
  </si>
  <si>
    <t>п. Стеклозавод (концессия)</t>
  </si>
  <si>
    <t>Трубы стальные электросварные прямошовные и спиральношовные,Ст.20, наружный диаметр 820 мм, толщина стенки 12 мм (футляр)</t>
  </si>
  <si>
    <t>Трубы стальные электросварные прямошовные и спиральношовные, Ст.20, наружный диаметр 530 мм, толщина стенки 10 мм</t>
  </si>
  <si>
    <t>Трубы стальные бесшовные горячедеформированные со снятой фаской из стали марок 15, 20, 35, наружный диаметр 426 мм, толщина стенки 10 мм</t>
  </si>
  <si>
    <t>Трубы стальные бесшовные горячедеформированные со снятой фаской из стали марок 15, 20, 35, наружный диаметр 325 мм, толщина стенки 8 мм</t>
  </si>
  <si>
    <t>Трубы стальные бесшовные горячедеформированные со снятой фаской из стали марок 15, 20, 35, наружный диаметр 273 мм, толщина стенки 8 мм</t>
  </si>
  <si>
    <t>Трубы стальные бесшовные горячедеформированные со снятой фаской из стали марок 15, 20, 35, наружный диаметр 219 мм, толщина стенки 7 мм</t>
  </si>
  <si>
    <t>Трубы стальные бесшовные горячедеформированные со снятой фаской из стали марок 15, 20, 35, наружный диаметр 133 мм, толщина стенки 4 мм</t>
  </si>
  <si>
    <t>Трубы стальные сварные оцинкованные водогазопроводные с резьбой, обыкновенные, номинальный диаметр 108 мм, толщина стенки 4,5 мм</t>
  </si>
  <si>
    <t>Трубы стальные сварные оцинкованные водогазопроводные с резьбой, обыкновенные, номинальный диаметр 159 мм, толщина стенки 4,5 мм</t>
  </si>
  <si>
    <t>Трубы стальные сварные оцинкованные водогазопроводные с резьбой, обыкновенные, номинальный диаметр 89 мм, толщина стенки 4,5 мм</t>
  </si>
  <si>
    <t>Информация по приобретаемой трубе для мероприятий в рамках ценовой зоны (Чита)</t>
  </si>
  <si>
    <t>Информация по приобретаемой трубе для мероприятий в рамках ценовой зоны (УУ)</t>
  </si>
  <si>
    <t>Труба 1020 17Г1С-УГОСТ 20295-85</t>
  </si>
  <si>
    <t>Труба 820  ст.20 ГОСТ 10704-91</t>
  </si>
  <si>
    <t>Труба 720 ст.20 ГОСТ 10705-80</t>
  </si>
  <si>
    <t>Труба 630 х8 ст.20 ГОСТ 10705-80</t>
  </si>
  <si>
    <t>Труба 530 х8 ст.20 ГОСТ 10705-80</t>
  </si>
  <si>
    <t xml:space="preserve">Труба 426 х8 ст.20 ГОСТ 10705-80 </t>
  </si>
  <si>
    <t>Труба 377 х8 ст.20 ГОСТ 10705-80</t>
  </si>
  <si>
    <t>Труба 325 х6 ст.20 ГОСТ 10705-80</t>
  </si>
  <si>
    <t>Труба 273 х7 ст.20 ГОСТ 10705-80</t>
  </si>
  <si>
    <t xml:space="preserve">Устройство трубопроводов линии смешения, установка ЧРП на насосы ЦТП-1 п. Восточный </t>
  </si>
  <si>
    <t>Устройство трубопроводов линии смешения, установка ЧРП на насосах ЦТП-2 п. Восточный</t>
  </si>
  <si>
    <t>Устройство трубопроводов линии смешения, установка ЧРП на насосах ЦТП-3 п. Восточный</t>
  </si>
  <si>
    <t>Модернизация водоподогревателей ЦТП-111 кв</t>
  </si>
  <si>
    <t>шт</t>
  </si>
  <si>
    <t>приемлемы по согласованию с заказчиком</t>
  </si>
  <si>
    <t>в течение 30 дней с момента подписания договора сторонами</t>
  </si>
  <si>
    <t>Оплата производится по факту поставки ТМЦ на склад грузополучателя с отсрочкой платежа 30 календарных дней (для участников, которые относятся к субъектам малого и среднего предпринимательства - с отсрочкой платежа 7 рабочих дней), на основании выставленного поставщиком счета-фактуры и товаротранспортной накладной или УПД (универсального пе-редаточного документа) подписанных со стороны Заказчика.</t>
  </si>
  <si>
    <t>филиал</t>
  </si>
  <si>
    <t xml:space="preserve">Планируемая цена за 1 ед, руб.    (с учетом транспортных расходов, без учета НДС) </t>
  </si>
  <si>
    <t xml:space="preserve">Планируемая стоимость (всего объема), руб.    (с учетом транспортных расходов, без учета НДС) </t>
  </si>
  <si>
    <t>Грузополучатель(филиал)</t>
  </si>
  <si>
    <t xml:space="preserve">Требования
 к транспортировке товара
</t>
  </si>
  <si>
    <t>* 1) Поставка приобретаемого товара автомобильным транспортом производится согласно:
- «Правил перевозок грузов автомобильным транспортом» утверждённых Постановлением Правительства РФ от 21 декабря 2020 г. № 2200.
2) Поставка приобретаемого товара железнодорожным транспортом производится согласно:
 - «Правил перевозок железнодорожным транспортом грузов в открытом подвижном составе» утверждённых приказом Министерством транспорта РФ от 14.01.2020 г. № 9.
- «Правил перевозок железнодорожным транспортом грузов в контейнерах и порожних контейнеров» утверждённых приказом Министерством транспорта РФ от 18 декабря 2019 г. № 405.                                                                                                                                                                                                                                                                                                                                                            
Упаковка и маркировка Товара должны соответствовать требованиям действующих на территории Российской Федерации нормативных документов и международных стандартов.
1.1.1. Упаковка должна обеспечивать сохранность Товара при его транспортировке к месту поставки и при выполнении погрузо-разгрузочных работ.
1.1.2. Маркировка Товара должна содержать: наименование изделия, указание на завод-производитель и его место нахождения, дату выпуска и гарантийный срок службы. Маркировка, указанная на упаковке, должна строго соответствовать маркировке Товара.</t>
  </si>
  <si>
    <t xml:space="preserve">Контактное лицо для обращений потенциальных участников процедуры с целью уточнения возможных вопросов </t>
  </si>
  <si>
    <t>"Читинская Генерация" филиал ПАО "ТГК-14", 672022, г.  Чита, проезд Энергостройтелей,1, ИНН7534018889  КПП753602003</t>
  </si>
  <si>
    <t>ТМЦ новое (не б/у). 2024-2025 года производства. Наличие паспорта,  сертификата качества и/или инструкции по эксплуатации. Доставка должна быть включена в стоимость оборудования.</t>
  </si>
  <si>
    <t>Вагонная поставка: Читинская генерация филиал ПАО ТГК-14,  ст. Чита-1 Забайкальской ЖД код 940006,  672022 г.Чита -22, ул.Энергостроителей,1 , код грузополучателя - 2423 , ОКПО - 74421763, ИНН - 7534018889, КПП - 753602003   
Автомобильная поставка:  до склада Грузополучателя, расположенного по адресу г. Чита,  ул.Энергостроителей,1 ИНН - 7534018889, КПП - 753602003</t>
  </si>
  <si>
    <t>Заявочная компания</t>
  </si>
  <si>
    <t>Автомобильным или жд транспортом до склада Грузополучателя, указанного в столбце 11 настоящей таблицы. Транспортировка приобретаемого товара осуществляется согласно правилам*</t>
  </si>
  <si>
    <t>Техническое задание на поставку запасных частей к насосам для нужд филиала ПАО «ТГК-14» Читинская генерация</t>
  </si>
  <si>
    <t>Комплект ЗИП торцевых уплотнений для насосов СЭ-1250-140 ТУСЭ-1250.00.00.000</t>
  </si>
  <si>
    <t>Торцевое уплотнение "ЮНИОН"  ТУСЭ-1250.00.00.000 СЭ-1250-140</t>
  </si>
  <si>
    <t>Комплект ЗИП к торцевым уплотнениям насоса СЭ-800</t>
  </si>
  <si>
    <t>Торцевое уплотнение двойного типа 153/Д.61.080.111КК</t>
  </si>
  <si>
    <t>Кольцо упругой втулки к насосу Д320-50 чертеж 0603.404741.0001</t>
  </si>
  <si>
    <t>Ротор насоса в сборе к насосу Д320-50 номер чертежа Н03.588.01.01.000</t>
  </si>
  <si>
    <t>Комплект диафрагма 1 ст. Г-16348 (КСД-230-115) и диафрагма 2 ст. Г-16349 (КСД-230-115)</t>
  </si>
  <si>
    <t>Комплект диафрагма 1 ст. Г-16352 (КСД-230-115) и диафрагма 3 ст. Г-16353 (КСД-230-115)</t>
  </si>
  <si>
    <t>Комплект ЗИП торцевых уплотнений для насосов КсД-230-115</t>
  </si>
  <si>
    <t xml:space="preserve">Комплект корпусов подшипника (нижняя часть) В-16355 (КСД-230-115) и (верхняя часть) В-16359 (КСД-230-115) </t>
  </si>
  <si>
    <t>КСД Торцевые уплотнения "ЮНИОН" КсД-230-115 ТУКСД-230.00.00.000 (комплект на 1 насос-два уплотнения)</t>
  </si>
  <si>
    <t>Грундбукса 20х40 к насосу НД 1.0Р 100/63 К14В ф20 мм (АР18-01-014-09) - (Ф4К20)</t>
  </si>
  <si>
    <t>Манжета к насосу-дозатору 20*40 ГОСТ 22704 (материал - фторопласт-4 ТУ 6-05-810-88)</t>
  </si>
  <si>
    <t>Манжета к насосу-дозатору 83х63 ГОСТ 22704 (материал - фторопласт-4 ТУ 6-05-810-88)</t>
  </si>
  <si>
    <t>Кольцо 140-150-58-2</t>
  </si>
  <si>
    <t>Кольцо 160-170-58-2</t>
  </si>
  <si>
    <t>Кольцо 180-190-58-2-2</t>
  </si>
  <si>
    <t>Кольцо 390-400-58-2</t>
  </si>
  <si>
    <t>Кольцо уплотнительное 1 ст. 5М.05.02В ПЭ-270-150</t>
  </si>
  <si>
    <t>Кольцо разгрузки 8МС-7-0112 к насосу ЦНС 180-105</t>
  </si>
  <si>
    <t>Кольцо разгрузки ЦНС300*240 чер 8МС-7-0111</t>
  </si>
  <si>
    <t>Комплект резиновых уплотнений (ЗИП) для электронасоса МТ 100/8 У1</t>
  </si>
  <si>
    <t>Корпус подшипника к насосу 300Д70 ч 3Н11 62/22</t>
  </si>
  <si>
    <t>Колесо рабочее к 300Д70</t>
  </si>
  <si>
    <t>Комплект ЗИП торцевое уплотнение насоса 5НК-5/1</t>
  </si>
  <si>
    <t xml:space="preserve">Комплект ЗИП торцевых уплотнений 153/Д.61.080.111КК для насосов КЭНА-230-115 </t>
  </si>
  <si>
    <t>Читинская генерация (Энергетический комплекс)</t>
  </si>
  <si>
    <t>ремонт</t>
  </si>
  <si>
    <t xml:space="preserve">Читинская генерация </t>
  </si>
  <si>
    <t>Спецификация торцевого уплотнения             ТУСЭ 1250.00.00.000                                             Обозначение ЗИП  ТУСЭ 1250.00.90.000</t>
  </si>
  <si>
    <t>Спецификация торцевого уплотнения             ТУСЭ 800.01.00.000                                             Обозначение ЗИП  ТУСЭ 800.01.90.000</t>
  </si>
  <si>
    <t>Для насоса КЭНа 230-115</t>
  </si>
  <si>
    <t>чертеж 0603.404741.0001</t>
  </si>
  <si>
    <t>номер чертежа Н03.588.01.01.000</t>
  </si>
  <si>
    <t xml:space="preserve">Согласно маркеровке  </t>
  </si>
  <si>
    <t>ГОСТ 22704 (материал - фторопласт-4 ТУ 6-05-810-88)</t>
  </si>
  <si>
    <t>номер чертежа  8МС-7-0112</t>
  </si>
  <si>
    <t>номер чертежа  8МС-7-0111</t>
  </si>
  <si>
    <t xml:space="preserve">
    ГОСТ 12815-80(1996),
    DIN-EN1092:1997;
    БДС-EN1092:1997.
</t>
  </si>
  <si>
    <t>ТУ5НК 5.02.00.000СБ</t>
  </si>
  <si>
    <t>компл</t>
  </si>
  <si>
    <t>Кокоша Дарья Анатольевна, зам.начальника ОМТС, телефон: (3022) 38-72-31  e-mail: Kokosha.DA@chek.tgk-14.com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</si>
</sst>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\ _₽"/>
    <numFmt numFmtId="165" formatCode="0.0000"/>
    <numFmt numFmtId="166" formatCode="#,##0.000"/>
    <numFmt numFmtId="167" formatCode="0.0"/>
  </numFmts>
  <fonts count="19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</xf>
    <xf numFmtId="0" fontId="0" fillId="2" borderId="0" xfId="0" applyFill="1"/>
    <xf numFmtId="0" fontId="0" fillId="0" borderId="0" xfId="0" applyAlignment="1">
      <alignment horizontal="center"/>
    </xf>
    <xf numFmtId="0" fontId="0" fillId="0" borderId="0" xfId="0" applyAlignment="1"/>
    <xf numFmtId="4" fontId="1" fillId="2" borderId="1" xfId="0" applyNumberFormat="1" applyFont="1" applyFill="1" applyBorder="1" applyAlignment="1">
      <alignment horizontal="center" vertical="center" shrinkToFit="1"/>
    </xf>
    <xf numFmtId="4" fontId="5" fillId="2" borderId="1" xfId="0" applyNumberFormat="1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/>
    </xf>
    <xf numFmtId="4" fontId="0" fillId="2" borderId="0" xfId="0" applyNumberFormat="1" applyFill="1"/>
    <xf numFmtId="164" fontId="1" fillId="2" borderId="2" xfId="0" applyNumberFormat="1" applyFont="1" applyFill="1" applyBorder="1" applyAlignment="1">
      <alignment horizontal="center" vertical="center" shrinkToFi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4" fontId="13" fillId="2" borderId="2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6" fontId="8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65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/>
    </xf>
    <xf numFmtId="167" fontId="1" fillId="3" borderId="1" xfId="0" applyNumberFormat="1" applyFont="1" applyFill="1" applyBorder="1" applyAlignment="1" applyProtection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 wrapText="1"/>
    </xf>
    <xf numFmtId="0" fontId="14" fillId="0" borderId="0" xfId="0" applyFont="1"/>
    <xf numFmtId="0" fontId="1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5" fillId="0" borderId="0" xfId="0" applyFont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18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4" fontId="17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7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tabSelected="1" topLeftCell="H1" zoomScale="90" zoomScaleNormal="90" zoomScaleSheetLayoutView="85" workbookViewId="0">
      <pane ySplit="2" topLeftCell="A3" activePane="bottomLeft" state="frozen"/>
      <selection pane="bottomLeft" activeCell="N4" sqref="N4"/>
    </sheetView>
  </sheetViews>
  <sheetFormatPr defaultRowHeight="15" x14ac:dyDescent="0.25"/>
  <cols>
    <col min="1" max="1" width="8.42578125" customWidth="1"/>
    <col min="2" max="2" width="15.5703125" customWidth="1"/>
    <col min="3" max="3" width="13.28515625" customWidth="1"/>
    <col min="4" max="4" width="24.28515625" style="4" customWidth="1"/>
    <col min="5" max="5" width="29.28515625" style="4" customWidth="1"/>
    <col min="6" max="6" width="9.140625" style="23" customWidth="1"/>
    <col min="7" max="7" width="10.7109375" style="26" customWidth="1"/>
    <col min="8" max="8" width="15.5703125" style="26" customWidth="1"/>
    <col min="9" max="9" width="16.28515625" style="26" customWidth="1"/>
    <col min="10" max="10" width="26.5703125" customWidth="1"/>
    <col min="11" max="11" width="51.7109375" customWidth="1"/>
    <col min="12" max="12" width="42" customWidth="1"/>
    <col min="13" max="13" width="22.5703125" style="23" customWidth="1"/>
    <col min="14" max="14" width="24.5703125" customWidth="1"/>
    <col min="15" max="15" width="22.140625" style="42" customWidth="1"/>
    <col min="16" max="16" width="45.140625" style="42" customWidth="1"/>
    <col min="17" max="17" width="30.28515625" customWidth="1"/>
  </cols>
  <sheetData>
    <row r="1" spans="1:17" ht="43.5" customHeight="1" x14ac:dyDescent="0.25">
      <c r="B1" s="46" t="s">
        <v>282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17" ht="121.5" x14ac:dyDescent="0.25">
      <c r="A2" s="55" t="s">
        <v>61</v>
      </c>
      <c r="B2" s="55" t="s">
        <v>270</v>
      </c>
      <c r="C2" s="55" t="s">
        <v>280</v>
      </c>
      <c r="D2" s="55" t="s">
        <v>50</v>
      </c>
      <c r="E2" s="56" t="s">
        <v>54</v>
      </c>
      <c r="F2" s="55" t="s">
        <v>51</v>
      </c>
      <c r="G2" s="55" t="s">
        <v>52</v>
      </c>
      <c r="H2" s="55" t="s">
        <v>271</v>
      </c>
      <c r="I2" s="55" t="s">
        <v>272</v>
      </c>
      <c r="J2" s="56" t="s">
        <v>273</v>
      </c>
      <c r="K2" s="56" t="s">
        <v>55</v>
      </c>
      <c r="L2" s="56" t="s">
        <v>274</v>
      </c>
      <c r="M2" s="56" t="s">
        <v>56</v>
      </c>
      <c r="N2" s="56" t="s">
        <v>57</v>
      </c>
      <c r="O2" s="56" t="s">
        <v>58</v>
      </c>
      <c r="P2" s="56" t="s">
        <v>59</v>
      </c>
      <c r="Q2" s="54" t="s">
        <v>276</v>
      </c>
    </row>
    <row r="3" spans="1:17" x14ac:dyDescent="0.25">
      <c r="A3" s="55">
        <v>1</v>
      </c>
      <c r="B3" s="55">
        <v>2</v>
      </c>
      <c r="C3" s="55">
        <v>3</v>
      </c>
      <c r="D3" s="55">
        <v>4</v>
      </c>
      <c r="E3" s="55">
        <v>5</v>
      </c>
      <c r="F3" s="55">
        <v>6</v>
      </c>
      <c r="G3" s="55">
        <v>7</v>
      </c>
      <c r="H3" s="55">
        <v>8</v>
      </c>
      <c r="I3" s="55">
        <v>9</v>
      </c>
      <c r="J3" s="55">
        <v>10</v>
      </c>
      <c r="K3" s="55">
        <v>11</v>
      </c>
      <c r="L3" s="55">
        <v>12</v>
      </c>
      <c r="M3" s="55">
        <v>13</v>
      </c>
      <c r="N3" s="55">
        <v>14</v>
      </c>
      <c r="O3" s="55">
        <v>15</v>
      </c>
      <c r="P3" s="55">
        <v>16</v>
      </c>
      <c r="Q3" s="55">
        <v>17</v>
      </c>
    </row>
    <row r="4" spans="1:17" s="45" customFormat="1" ht="96" x14ac:dyDescent="0.25">
      <c r="A4" s="57">
        <v>1</v>
      </c>
      <c r="B4" s="58" t="s">
        <v>309</v>
      </c>
      <c r="C4" s="58" t="s">
        <v>310</v>
      </c>
      <c r="D4" s="59" t="s">
        <v>283</v>
      </c>
      <c r="E4" s="49" t="s">
        <v>312</v>
      </c>
      <c r="F4" s="58" t="s">
        <v>266</v>
      </c>
      <c r="G4" s="58">
        <v>14</v>
      </c>
      <c r="H4" s="60">
        <v>73720.5</v>
      </c>
      <c r="I4" s="60">
        <v>1032087</v>
      </c>
      <c r="J4" s="44" t="s">
        <v>277</v>
      </c>
      <c r="K4" s="44" t="s">
        <v>279</v>
      </c>
      <c r="L4" s="44" t="s">
        <v>281</v>
      </c>
      <c r="M4" s="61" t="s">
        <v>267</v>
      </c>
      <c r="N4" s="61" t="s">
        <v>278</v>
      </c>
      <c r="O4" s="44" t="s">
        <v>268</v>
      </c>
      <c r="P4" s="44" t="s">
        <v>269</v>
      </c>
      <c r="Q4" s="62" t="s">
        <v>324</v>
      </c>
    </row>
    <row r="5" spans="1:17" s="45" customFormat="1" ht="96" x14ac:dyDescent="0.25">
      <c r="A5" s="57">
        <v>2</v>
      </c>
      <c r="B5" s="58" t="s">
        <v>309</v>
      </c>
      <c r="C5" s="58" t="s">
        <v>310</v>
      </c>
      <c r="D5" s="59" t="s">
        <v>284</v>
      </c>
      <c r="E5" s="49" t="s">
        <v>312</v>
      </c>
      <c r="F5" s="58" t="s">
        <v>266</v>
      </c>
      <c r="G5" s="58">
        <v>2</v>
      </c>
      <c r="H5" s="60">
        <v>77700</v>
      </c>
      <c r="I5" s="60">
        <v>155400</v>
      </c>
      <c r="J5" s="44" t="s">
        <v>277</v>
      </c>
      <c r="K5" s="44" t="s">
        <v>279</v>
      </c>
      <c r="L5" s="44" t="s">
        <v>281</v>
      </c>
      <c r="M5" s="61" t="s">
        <v>267</v>
      </c>
      <c r="N5" s="61" t="s">
        <v>278</v>
      </c>
      <c r="O5" s="44" t="s">
        <v>268</v>
      </c>
      <c r="P5" s="44" t="s">
        <v>269</v>
      </c>
      <c r="Q5" s="62" t="s">
        <v>324</v>
      </c>
    </row>
    <row r="6" spans="1:17" s="45" customFormat="1" ht="96" x14ac:dyDescent="0.25">
      <c r="A6" s="57">
        <v>3</v>
      </c>
      <c r="B6" s="58" t="s">
        <v>309</v>
      </c>
      <c r="C6" s="58" t="s">
        <v>310</v>
      </c>
      <c r="D6" s="59" t="s">
        <v>285</v>
      </c>
      <c r="E6" s="49" t="s">
        <v>313</v>
      </c>
      <c r="F6" s="58" t="s">
        <v>266</v>
      </c>
      <c r="G6" s="58">
        <v>1</v>
      </c>
      <c r="H6" s="60">
        <v>72528.75</v>
      </c>
      <c r="I6" s="60">
        <v>72528.75</v>
      </c>
      <c r="J6" s="44" t="s">
        <v>277</v>
      </c>
      <c r="K6" s="44" t="s">
        <v>279</v>
      </c>
      <c r="L6" s="44" t="s">
        <v>281</v>
      </c>
      <c r="M6" s="61" t="s">
        <v>267</v>
      </c>
      <c r="N6" s="61" t="s">
        <v>278</v>
      </c>
      <c r="O6" s="44" t="s">
        <v>268</v>
      </c>
      <c r="P6" s="44" t="s">
        <v>269</v>
      </c>
      <c r="Q6" s="62" t="s">
        <v>324</v>
      </c>
    </row>
    <row r="7" spans="1:17" s="45" customFormat="1" ht="96" x14ac:dyDescent="0.25">
      <c r="A7" s="57">
        <v>4</v>
      </c>
      <c r="B7" s="58" t="s">
        <v>311</v>
      </c>
      <c r="C7" s="58" t="s">
        <v>310</v>
      </c>
      <c r="D7" s="59" t="s">
        <v>286</v>
      </c>
      <c r="E7" s="49" t="s">
        <v>314</v>
      </c>
      <c r="F7" s="58" t="s">
        <v>266</v>
      </c>
      <c r="G7" s="58">
        <v>2</v>
      </c>
      <c r="H7" s="60">
        <v>41040</v>
      </c>
      <c r="I7" s="60">
        <v>82080</v>
      </c>
      <c r="J7" s="44" t="s">
        <v>277</v>
      </c>
      <c r="K7" s="44" t="s">
        <v>279</v>
      </c>
      <c r="L7" s="44" t="s">
        <v>281</v>
      </c>
      <c r="M7" s="61" t="s">
        <v>267</v>
      </c>
      <c r="N7" s="61" t="s">
        <v>278</v>
      </c>
      <c r="O7" s="44" t="s">
        <v>268</v>
      </c>
      <c r="P7" s="44" t="s">
        <v>269</v>
      </c>
      <c r="Q7" s="62" t="s">
        <v>324</v>
      </c>
    </row>
    <row r="8" spans="1:17" s="45" customFormat="1" ht="96" x14ac:dyDescent="0.25">
      <c r="A8" s="57">
        <v>5</v>
      </c>
      <c r="B8" s="58" t="s">
        <v>311</v>
      </c>
      <c r="C8" s="58" t="s">
        <v>310</v>
      </c>
      <c r="D8" s="59" t="s">
        <v>287</v>
      </c>
      <c r="E8" s="49" t="s">
        <v>315</v>
      </c>
      <c r="F8" s="58" t="s">
        <v>323</v>
      </c>
      <c r="G8" s="58">
        <v>4</v>
      </c>
      <c r="H8" s="60">
        <v>132.30000000000001</v>
      </c>
      <c r="I8" s="60">
        <v>529.20000000000005</v>
      </c>
      <c r="J8" s="44" t="s">
        <v>277</v>
      </c>
      <c r="K8" s="44" t="s">
        <v>279</v>
      </c>
      <c r="L8" s="44" t="s">
        <v>281</v>
      </c>
      <c r="M8" s="61" t="s">
        <v>267</v>
      </c>
      <c r="N8" s="61" t="s">
        <v>278</v>
      </c>
      <c r="O8" s="44" t="s">
        <v>268</v>
      </c>
      <c r="P8" s="44" t="s">
        <v>269</v>
      </c>
      <c r="Q8" s="62" t="s">
        <v>324</v>
      </c>
    </row>
    <row r="9" spans="1:17" s="45" customFormat="1" ht="96" x14ac:dyDescent="0.25">
      <c r="A9" s="57">
        <v>6</v>
      </c>
      <c r="B9" s="58" t="s">
        <v>311</v>
      </c>
      <c r="C9" s="58" t="s">
        <v>310</v>
      </c>
      <c r="D9" s="59" t="s">
        <v>288</v>
      </c>
      <c r="E9" s="49" t="s">
        <v>316</v>
      </c>
      <c r="F9" s="58" t="s">
        <v>266</v>
      </c>
      <c r="G9" s="58">
        <v>1</v>
      </c>
      <c r="H9" s="60">
        <v>112654.5</v>
      </c>
      <c r="I9" s="60">
        <v>112654.5</v>
      </c>
      <c r="J9" s="44" t="s">
        <v>277</v>
      </c>
      <c r="K9" s="44" t="s">
        <v>279</v>
      </c>
      <c r="L9" s="44" t="s">
        <v>281</v>
      </c>
      <c r="M9" s="61" t="s">
        <v>267</v>
      </c>
      <c r="N9" s="61" t="s">
        <v>278</v>
      </c>
      <c r="O9" s="44" t="s">
        <v>268</v>
      </c>
      <c r="P9" s="44" t="s">
        <v>269</v>
      </c>
      <c r="Q9" s="62" t="s">
        <v>324</v>
      </c>
    </row>
    <row r="10" spans="1:17" s="45" customFormat="1" ht="96" x14ac:dyDescent="0.25">
      <c r="A10" s="57">
        <v>7</v>
      </c>
      <c r="B10" s="58" t="s">
        <v>311</v>
      </c>
      <c r="C10" s="58" t="s">
        <v>310</v>
      </c>
      <c r="D10" s="59" t="s">
        <v>289</v>
      </c>
      <c r="E10" s="49" t="s">
        <v>289</v>
      </c>
      <c r="F10" s="58" t="s">
        <v>266</v>
      </c>
      <c r="G10" s="58">
        <v>2</v>
      </c>
      <c r="H10" s="60">
        <v>62040</v>
      </c>
      <c r="I10" s="60">
        <v>124080</v>
      </c>
      <c r="J10" s="44" t="s">
        <v>277</v>
      </c>
      <c r="K10" s="44" t="s">
        <v>279</v>
      </c>
      <c r="L10" s="44" t="s">
        <v>281</v>
      </c>
      <c r="M10" s="61" t="s">
        <v>267</v>
      </c>
      <c r="N10" s="61" t="s">
        <v>278</v>
      </c>
      <c r="O10" s="44" t="s">
        <v>268</v>
      </c>
      <c r="P10" s="44" t="s">
        <v>269</v>
      </c>
      <c r="Q10" s="62" t="s">
        <v>324</v>
      </c>
    </row>
    <row r="11" spans="1:17" s="45" customFormat="1" ht="96" x14ac:dyDescent="0.25">
      <c r="A11" s="57">
        <v>8</v>
      </c>
      <c r="B11" s="58" t="s">
        <v>311</v>
      </c>
      <c r="C11" s="58" t="s">
        <v>310</v>
      </c>
      <c r="D11" s="59" t="s">
        <v>290</v>
      </c>
      <c r="E11" s="49" t="s">
        <v>290</v>
      </c>
      <c r="F11" s="58" t="s">
        <v>266</v>
      </c>
      <c r="G11" s="58">
        <v>2</v>
      </c>
      <c r="H11" s="60">
        <v>6204</v>
      </c>
      <c r="I11" s="60">
        <v>12408</v>
      </c>
      <c r="J11" s="44" t="s">
        <v>277</v>
      </c>
      <c r="K11" s="44" t="s">
        <v>279</v>
      </c>
      <c r="L11" s="44" t="s">
        <v>281</v>
      </c>
      <c r="M11" s="61" t="s">
        <v>267</v>
      </c>
      <c r="N11" s="61" t="s">
        <v>278</v>
      </c>
      <c r="O11" s="44" t="s">
        <v>268</v>
      </c>
      <c r="P11" s="44" t="s">
        <v>269</v>
      </c>
      <c r="Q11" s="62" t="s">
        <v>324</v>
      </c>
    </row>
    <row r="12" spans="1:17" s="45" customFormat="1" ht="96" x14ac:dyDescent="0.25">
      <c r="A12" s="57">
        <v>9</v>
      </c>
      <c r="B12" s="58" t="s">
        <v>311</v>
      </c>
      <c r="C12" s="58" t="s">
        <v>310</v>
      </c>
      <c r="D12" s="59" t="s">
        <v>291</v>
      </c>
      <c r="E12" s="49" t="s">
        <v>291</v>
      </c>
      <c r="F12" s="58" t="s">
        <v>266</v>
      </c>
      <c r="G12" s="58">
        <v>2</v>
      </c>
      <c r="H12" s="60">
        <v>67226.25</v>
      </c>
      <c r="I12" s="60">
        <v>134452.5</v>
      </c>
      <c r="J12" s="44" t="s">
        <v>277</v>
      </c>
      <c r="K12" s="44" t="s">
        <v>279</v>
      </c>
      <c r="L12" s="44" t="s">
        <v>281</v>
      </c>
      <c r="M12" s="61" t="s">
        <v>267</v>
      </c>
      <c r="N12" s="61" t="s">
        <v>278</v>
      </c>
      <c r="O12" s="44" t="s">
        <v>268</v>
      </c>
      <c r="P12" s="44" t="s">
        <v>269</v>
      </c>
      <c r="Q12" s="62" t="s">
        <v>324</v>
      </c>
    </row>
    <row r="13" spans="1:17" s="45" customFormat="1" ht="96" x14ac:dyDescent="0.25">
      <c r="A13" s="57">
        <v>10</v>
      </c>
      <c r="B13" s="58" t="s">
        <v>311</v>
      </c>
      <c r="C13" s="58" t="s">
        <v>310</v>
      </c>
      <c r="D13" s="59" t="s">
        <v>292</v>
      </c>
      <c r="E13" s="49" t="s">
        <v>292</v>
      </c>
      <c r="F13" s="58" t="s">
        <v>266</v>
      </c>
      <c r="G13" s="58">
        <v>1</v>
      </c>
      <c r="H13" s="60">
        <v>98450</v>
      </c>
      <c r="I13" s="60">
        <v>98450</v>
      </c>
      <c r="J13" s="44" t="s">
        <v>277</v>
      </c>
      <c r="K13" s="44" t="s">
        <v>279</v>
      </c>
      <c r="L13" s="44" t="s">
        <v>281</v>
      </c>
      <c r="M13" s="61" t="s">
        <v>267</v>
      </c>
      <c r="N13" s="61" t="s">
        <v>278</v>
      </c>
      <c r="O13" s="44" t="s">
        <v>268</v>
      </c>
      <c r="P13" s="44" t="s">
        <v>269</v>
      </c>
      <c r="Q13" s="62" t="s">
        <v>324</v>
      </c>
    </row>
    <row r="14" spans="1:17" s="45" customFormat="1" ht="96" x14ac:dyDescent="0.25">
      <c r="A14" s="57">
        <v>11</v>
      </c>
      <c r="B14" s="58" t="s">
        <v>311</v>
      </c>
      <c r="C14" s="58" t="s">
        <v>310</v>
      </c>
      <c r="D14" s="59" t="s">
        <v>293</v>
      </c>
      <c r="E14" s="49" t="s">
        <v>293</v>
      </c>
      <c r="F14" s="58" t="s">
        <v>323</v>
      </c>
      <c r="G14" s="58">
        <v>2</v>
      </c>
      <c r="H14" s="60">
        <v>213580.5</v>
      </c>
      <c r="I14" s="60">
        <v>427161</v>
      </c>
      <c r="J14" s="44" t="s">
        <v>277</v>
      </c>
      <c r="K14" s="44" t="s">
        <v>279</v>
      </c>
      <c r="L14" s="44" t="s">
        <v>281</v>
      </c>
      <c r="M14" s="61" t="s">
        <v>267</v>
      </c>
      <c r="N14" s="61" t="s">
        <v>278</v>
      </c>
      <c r="O14" s="44" t="s">
        <v>268</v>
      </c>
      <c r="P14" s="44" t="s">
        <v>269</v>
      </c>
      <c r="Q14" s="62" t="s">
        <v>324</v>
      </c>
    </row>
    <row r="15" spans="1:17" s="45" customFormat="1" ht="96" x14ac:dyDescent="0.25">
      <c r="A15" s="57">
        <v>12</v>
      </c>
      <c r="B15" s="58" t="s">
        <v>311</v>
      </c>
      <c r="C15" s="58" t="s">
        <v>310</v>
      </c>
      <c r="D15" s="59" t="s">
        <v>294</v>
      </c>
      <c r="E15" s="49" t="s">
        <v>317</v>
      </c>
      <c r="F15" s="58" t="s">
        <v>266</v>
      </c>
      <c r="G15" s="58">
        <v>2</v>
      </c>
      <c r="H15" s="60">
        <v>2835</v>
      </c>
      <c r="I15" s="60">
        <v>5670</v>
      </c>
      <c r="J15" s="44" t="s">
        <v>277</v>
      </c>
      <c r="K15" s="44" t="s">
        <v>279</v>
      </c>
      <c r="L15" s="44" t="s">
        <v>281</v>
      </c>
      <c r="M15" s="61" t="s">
        <v>267</v>
      </c>
      <c r="N15" s="61" t="s">
        <v>278</v>
      </c>
      <c r="O15" s="44" t="s">
        <v>268</v>
      </c>
      <c r="P15" s="44" t="s">
        <v>269</v>
      </c>
      <c r="Q15" s="62" t="s">
        <v>324</v>
      </c>
    </row>
    <row r="16" spans="1:17" s="45" customFormat="1" ht="96" x14ac:dyDescent="0.25">
      <c r="A16" s="57">
        <v>13</v>
      </c>
      <c r="B16" s="58" t="s">
        <v>311</v>
      </c>
      <c r="C16" s="58" t="s">
        <v>310</v>
      </c>
      <c r="D16" s="59" t="s">
        <v>295</v>
      </c>
      <c r="E16" s="49" t="s">
        <v>317</v>
      </c>
      <c r="F16" s="58" t="s">
        <v>266</v>
      </c>
      <c r="G16" s="58">
        <v>46</v>
      </c>
      <c r="H16" s="60">
        <v>178.5</v>
      </c>
      <c r="I16" s="60">
        <v>8211</v>
      </c>
      <c r="J16" s="44" t="s">
        <v>277</v>
      </c>
      <c r="K16" s="44" t="s">
        <v>279</v>
      </c>
      <c r="L16" s="44" t="s">
        <v>281</v>
      </c>
      <c r="M16" s="61" t="s">
        <v>267</v>
      </c>
      <c r="N16" s="61" t="s">
        <v>278</v>
      </c>
      <c r="O16" s="44" t="s">
        <v>268</v>
      </c>
      <c r="P16" s="44" t="s">
        <v>269</v>
      </c>
      <c r="Q16" s="62" t="s">
        <v>324</v>
      </c>
    </row>
    <row r="17" spans="1:17" s="45" customFormat="1" ht="96" x14ac:dyDescent="0.25">
      <c r="A17" s="57">
        <v>14</v>
      </c>
      <c r="B17" s="58" t="s">
        <v>311</v>
      </c>
      <c r="C17" s="58" t="s">
        <v>310</v>
      </c>
      <c r="D17" s="59" t="s">
        <v>296</v>
      </c>
      <c r="E17" s="49" t="s">
        <v>318</v>
      </c>
      <c r="F17" s="58" t="s">
        <v>266</v>
      </c>
      <c r="G17" s="58">
        <v>85</v>
      </c>
      <c r="H17" s="60">
        <v>1312.5</v>
      </c>
      <c r="I17" s="60">
        <v>111562.5</v>
      </c>
      <c r="J17" s="44" t="s">
        <v>277</v>
      </c>
      <c r="K17" s="44" t="s">
        <v>279</v>
      </c>
      <c r="L17" s="44" t="s">
        <v>281</v>
      </c>
      <c r="M17" s="61" t="s">
        <v>267</v>
      </c>
      <c r="N17" s="61" t="s">
        <v>278</v>
      </c>
      <c r="O17" s="44" t="s">
        <v>268</v>
      </c>
      <c r="P17" s="44" t="s">
        <v>269</v>
      </c>
      <c r="Q17" s="62" t="s">
        <v>324</v>
      </c>
    </row>
    <row r="18" spans="1:17" s="45" customFormat="1" ht="96" x14ac:dyDescent="0.25">
      <c r="A18" s="57">
        <v>15</v>
      </c>
      <c r="B18" s="58" t="s">
        <v>311</v>
      </c>
      <c r="C18" s="58" t="s">
        <v>310</v>
      </c>
      <c r="D18" s="59" t="s">
        <v>297</v>
      </c>
      <c r="E18" s="49" t="s">
        <v>297</v>
      </c>
      <c r="F18" s="58" t="s">
        <v>266</v>
      </c>
      <c r="G18" s="58">
        <v>6</v>
      </c>
      <c r="H18" s="60">
        <v>46.57</v>
      </c>
      <c r="I18" s="60">
        <v>279.42</v>
      </c>
      <c r="J18" s="44" t="s">
        <v>277</v>
      </c>
      <c r="K18" s="44" t="s">
        <v>279</v>
      </c>
      <c r="L18" s="44" t="s">
        <v>281</v>
      </c>
      <c r="M18" s="61" t="s">
        <v>267</v>
      </c>
      <c r="N18" s="61" t="s">
        <v>278</v>
      </c>
      <c r="O18" s="44" t="s">
        <v>268</v>
      </c>
      <c r="P18" s="44" t="s">
        <v>269</v>
      </c>
      <c r="Q18" s="62" t="s">
        <v>324</v>
      </c>
    </row>
    <row r="19" spans="1:17" s="45" customFormat="1" ht="96" x14ac:dyDescent="0.25">
      <c r="A19" s="57">
        <v>16</v>
      </c>
      <c r="B19" s="58" t="s">
        <v>311</v>
      </c>
      <c r="C19" s="58" t="s">
        <v>310</v>
      </c>
      <c r="D19" s="59" t="s">
        <v>298</v>
      </c>
      <c r="E19" s="49" t="s">
        <v>298</v>
      </c>
      <c r="F19" s="58" t="s">
        <v>266</v>
      </c>
      <c r="G19" s="58">
        <v>10</v>
      </c>
      <c r="H19" s="60">
        <v>61.95</v>
      </c>
      <c r="I19" s="60">
        <v>619.5</v>
      </c>
      <c r="J19" s="44" t="s">
        <v>277</v>
      </c>
      <c r="K19" s="44" t="s">
        <v>279</v>
      </c>
      <c r="L19" s="44" t="s">
        <v>281</v>
      </c>
      <c r="M19" s="61" t="s">
        <v>267</v>
      </c>
      <c r="N19" s="61" t="s">
        <v>278</v>
      </c>
      <c r="O19" s="44" t="s">
        <v>268</v>
      </c>
      <c r="P19" s="44" t="s">
        <v>269</v>
      </c>
      <c r="Q19" s="62" t="s">
        <v>324</v>
      </c>
    </row>
    <row r="20" spans="1:17" s="45" customFormat="1" ht="96" x14ac:dyDescent="0.25">
      <c r="A20" s="57">
        <v>17</v>
      </c>
      <c r="B20" s="58" t="s">
        <v>311</v>
      </c>
      <c r="C20" s="58" t="s">
        <v>310</v>
      </c>
      <c r="D20" s="59" t="s">
        <v>299</v>
      </c>
      <c r="E20" s="49" t="s">
        <v>299</v>
      </c>
      <c r="F20" s="58" t="s">
        <v>266</v>
      </c>
      <c r="G20" s="58">
        <v>10</v>
      </c>
      <c r="H20" s="60">
        <v>70.349999999999994</v>
      </c>
      <c r="I20" s="60">
        <v>703.5</v>
      </c>
      <c r="J20" s="44" t="s">
        <v>277</v>
      </c>
      <c r="K20" s="44" t="s">
        <v>279</v>
      </c>
      <c r="L20" s="44" t="s">
        <v>281</v>
      </c>
      <c r="M20" s="61" t="s">
        <v>267</v>
      </c>
      <c r="N20" s="61" t="s">
        <v>278</v>
      </c>
      <c r="O20" s="44" t="s">
        <v>268</v>
      </c>
      <c r="P20" s="44" t="s">
        <v>269</v>
      </c>
      <c r="Q20" s="62" t="s">
        <v>324</v>
      </c>
    </row>
    <row r="21" spans="1:17" s="45" customFormat="1" ht="96" x14ac:dyDescent="0.25">
      <c r="A21" s="57">
        <v>18</v>
      </c>
      <c r="B21" s="58" t="s">
        <v>311</v>
      </c>
      <c r="C21" s="58" t="s">
        <v>310</v>
      </c>
      <c r="D21" s="59" t="s">
        <v>300</v>
      </c>
      <c r="E21" s="49" t="s">
        <v>300</v>
      </c>
      <c r="F21" s="58" t="s">
        <v>266</v>
      </c>
      <c r="G21" s="58">
        <v>10</v>
      </c>
      <c r="H21" s="60">
        <v>344.4</v>
      </c>
      <c r="I21" s="60">
        <v>3444</v>
      </c>
      <c r="J21" s="44" t="s">
        <v>277</v>
      </c>
      <c r="K21" s="44" t="s">
        <v>279</v>
      </c>
      <c r="L21" s="44" t="s">
        <v>281</v>
      </c>
      <c r="M21" s="61" t="s">
        <v>267</v>
      </c>
      <c r="N21" s="61" t="s">
        <v>278</v>
      </c>
      <c r="O21" s="44" t="s">
        <v>268</v>
      </c>
      <c r="P21" s="44" t="s">
        <v>269</v>
      </c>
      <c r="Q21" s="62" t="s">
        <v>324</v>
      </c>
    </row>
    <row r="22" spans="1:17" s="45" customFormat="1" ht="96" x14ac:dyDescent="0.25">
      <c r="A22" s="57">
        <v>19</v>
      </c>
      <c r="B22" s="58" t="s">
        <v>311</v>
      </c>
      <c r="C22" s="58" t="s">
        <v>310</v>
      </c>
      <c r="D22" s="59" t="s">
        <v>301</v>
      </c>
      <c r="E22" s="49" t="s">
        <v>301</v>
      </c>
      <c r="F22" s="58" t="s">
        <v>266</v>
      </c>
      <c r="G22" s="58">
        <v>2</v>
      </c>
      <c r="H22" s="60">
        <v>27550</v>
      </c>
      <c r="I22" s="60">
        <v>55100</v>
      </c>
      <c r="J22" s="44" t="s">
        <v>277</v>
      </c>
      <c r="K22" s="44" t="s">
        <v>279</v>
      </c>
      <c r="L22" s="44" t="s">
        <v>281</v>
      </c>
      <c r="M22" s="61" t="s">
        <v>267</v>
      </c>
      <c r="N22" s="61" t="s">
        <v>278</v>
      </c>
      <c r="O22" s="44" t="s">
        <v>268</v>
      </c>
      <c r="P22" s="44" t="s">
        <v>269</v>
      </c>
      <c r="Q22" s="62" t="s">
        <v>324</v>
      </c>
    </row>
    <row r="23" spans="1:17" s="45" customFormat="1" ht="96" x14ac:dyDescent="0.25">
      <c r="A23" s="57">
        <v>20</v>
      </c>
      <c r="B23" s="58" t="s">
        <v>311</v>
      </c>
      <c r="C23" s="58" t="s">
        <v>310</v>
      </c>
      <c r="D23" s="59" t="s">
        <v>284</v>
      </c>
      <c r="E23" s="49" t="s">
        <v>284</v>
      </c>
      <c r="F23" s="58" t="s">
        <v>266</v>
      </c>
      <c r="G23" s="58">
        <v>2</v>
      </c>
      <c r="H23" s="60">
        <v>77700</v>
      </c>
      <c r="I23" s="60">
        <v>155400</v>
      </c>
      <c r="J23" s="44" t="s">
        <v>277</v>
      </c>
      <c r="K23" s="44" t="s">
        <v>279</v>
      </c>
      <c r="L23" s="44" t="s">
        <v>281</v>
      </c>
      <c r="M23" s="61" t="s">
        <v>267</v>
      </c>
      <c r="N23" s="61" t="s">
        <v>278</v>
      </c>
      <c r="O23" s="44" t="s">
        <v>268</v>
      </c>
      <c r="P23" s="44" t="s">
        <v>269</v>
      </c>
      <c r="Q23" s="62" t="s">
        <v>324</v>
      </c>
    </row>
    <row r="24" spans="1:17" s="45" customFormat="1" ht="96" x14ac:dyDescent="0.25">
      <c r="A24" s="57">
        <v>21</v>
      </c>
      <c r="B24" s="58" t="s">
        <v>311</v>
      </c>
      <c r="C24" s="58" t="s">
        <v>310</v>
      </c>
      <c r="D24" s="59" t="s">
        <v>302</v>
      </c>
      <c r="E24" s="49" t="s">
        <v>319</v>
      </c>
      <c r="F24" s="58" t="s">
        <v>266</v>
      </c>
      <c r="G24" s="58">
        <v>2</v>
      </c>
      <c r="H24" s="60">
        <v>5040</v>
      </c>
      <c r="I24" s="60">
        <v>10080</v>
      </c>
      <c r="J24" s="44" t="s">
        <v>277</v>
      </c>
      <c r="K24" s="44" t="s">
        <v>279</v>
      </c>
      <c r="L24" s="44" t="s">
        <v>281</v>
      </c>
      <c r="M24" s="61" t="s">
        <v>267</v>
      </c>
      <c r="N24" s="61" t="s">
        <v>278</v>
      </c>
      <c r="O24" s="44" t="s">
        <v>268</v>
      </c>
      <c r="P24" s="44" t="s">
        <v>269</v>
      </c>
      <c r="Q24" s="62" t="s">
        <v>324</v>
      </c>
    </row>
    <row r="25" spans="1:17" s="45" customFormat="1" ht="96" x14ac:dyDescent="0.25">
      <c r="A25" s="57">
        <v>22</v>
      </c>
      <c r="B25" s="58" t="s">
        <v>311</v>
      </c>
      <c r="C25" s="58" t="s">
        <v>310</v>
      </c>
      <c r="D25" s="59" t="s">
        <v>303</v>
      </c>
      <c r="E25" s="49" t="s">
        <v>320</v>
      </c>
      <c r="F25" s="58" t="s">
        <v>266</v>
      </c>
      <c r="G25" s="58">
        <v>4</v>
      </c>
      <c r="H25" s="60">
        <v>5880</v>
      </c>
      <c r="I25" s="60">
        <v>23520</v>
      </c>
      <c r="J25" s="44" t="s">
        <v>277</v>
      </c>
      <c r="K25" s="44" t="s">
        <v>279</v>
      </c>
      <c r="L25" s="44" t="s">
        <v>281</v>
      </c>
      <c r="M25" s="61" t="s">
        <v>267</v>
      </c>
      <c r="N25" s="61" t="s">
        <v>278</v>
      </c>
      <c r="O25" s="44" t="s">
        <v>268</v>
      </c>
      <c r="P25" s="44" t="s">
        <v>269</v>
      </c>
      <c r="Q25" s="62" t="s">
        <v>324</v>
      </c>
    </row>
    <row r="26" spans="1:17" s="45" customFormat="1" ht="96" x14ac:dyDescent="0.25">
      <c r="A26" s="57">
        <v>23</v>
      </c>
      <c r="B26" s="58" t="s">
        <v>311</v>
      </c>
      <c r="C26" s="58" t="s">
        <v>310</v>
      </c>
      <c r="D26" s="59" t="s">
        <v>304</v>
      </c>
      <c r="E26" s="49" t="s">
        <v>317</v>
      </c>
      <c r="F26" s="58" t="s">
        <v>266</v>
      </c>
      <c r="G26" s="58">
        <v>2</v>
      </c>
      <c r="H26" s="60">
        <v>6969.37</v>
      </c>
      <c r="I26" s="60">
        <v>13938.74</v>
      </c>
      <c r="J26" s="44" t="s">
        <v>277</v>
      </c>
      <c r="K26" s="44" t="s">
        <v>279</v>
      </c>
      <c r="L26" s="44" t="s">
        <v>281</v>
      </c>
      <c r="M26" s="61" t="s">
        <v>267</v>
      </c>
      <c r="N26" s="61" t="s">
        <v>278</v>
      </c>
      <c r="O26" s="44" t="s">
        <v>268</v>
      </c>
      <c r="P26" s="44" t="s">
        <v>269</v>
      </c>
      <c r="Q26" s="62" t="s">
        <v>324</v>
      </c>
    </row>
    <row r="27" spans="1:17" s="45" customFormat="1" ht="96" x14ac:dyDescent="0.25">
      <c r="A27" s="57">
        <v>24</v>
      </c>
      <c r="B27" s="58" t="s">
        <v>311</v>
      </c>
      <c r="C27" s="58" t="s">
        <v>310</v>
      </c>
      <c r="D27" s="59" t="s">
        <v>305</v>
      </c>
      <c r="E27" s="49" t="s">
        <v>317</v>
      </c>
      <c r="F27" s="58" t="s">
        <v>266</v>
      </c>
      <c r="G27" s="58">
        <v>2</v>
      </c>
      <c r="H27" s="60">
        <v>12532.49</v>
      </c>
      <c r="I27" s="60">
        <v>25064.98</v>
      </c>
      <c r="J27" s="44" t="s">
        <v>277</v>
      </c>
      <c r="K27" s="44" t="s">
        <v>279</v>
      </c>
      <c r="L27" s="44" t="s">
        <v>281</v>
      </c>
      <c r="M27" s="61" t="s">
        <v>267</v>
      </c>
      <c r="N27" s="61" t="s">
        <v>278</v>
      </c>
      <c r="O27" s="44" t="s">
        <v>268</v>
      </c>
      <c r="P27" s="44" t="s">
        <v>269</v>
      </c>
      <c r="Q27" s="62" t="s">
        <v>324</v>
      </c>
    </row>
    <row r="28" spans="1:17" s="45" customFormat="1" ht="96" x14ac:dyDescent="0.25">
      <c r="A28" s="57">
        <v>25</v>
      </c>
      <c r="B28" s="58" t="s">
        <v>311</v>
      </c>
      <c r="C28" s="58" t="s">
        <v>310</v>
      </c>
      <c r="D28" s="59" t="s">
        <v>306</v>
      </c>
      <c r="E28" s="49" t="s">
        <v>321</v>
      </c>
      <c r="F28" s="58" t="s">
        <v>266</v>
      </c>
      <c r="G28" s="58">
        <v>2</v>
      </c>
      <c r="H28" s="60">
        <v>103650</v>
      </c>
      <c r="I28" s="60">
        <v>207300</v>
      </c>
      <c r="J28" s="44" t="s">
        <v>277</v>
      </c>
      <c r="K28" s="44" t="s">
        <v>279</v>
      </c>
      <c r="L28" s="44" t="s">
        <v>281</v>
      </c>
      <c r="M28" s="61" t="s">
        <v>267</v>
      </c>
      <c r="N28" s="61" t="s">
        <v>278</v>
      </c>
      <c r="O28" s="44" t="s">
        <v>268</v>
      </c>
      <c r="P28" s="44" t="s">
        <v>269</v>
      </c>
      <c r="Q28" s="62" t="s">
        <v>324</v>
      </c>
    </row>
    <row r="29" spans="1:17" s="45" customFormat="1" ht="96" x14ac:dyDescent="0.25">
      <c r="A29" s="57">
        <v>26</v>
      </c>
      <c r="B29" s="58" t="s">
        <v>311</v>
      </c>
      <c r="C29" s="58" t="s">
        <v>310</v>
      </c>
      <c r="D29" s="59" t="s">
        <v>307</v>
      </c>
      <c r="E29" s="49" t="s">
        <v>322</v>
      </c>
      <c r="F29" s="58" t="s">
        <v>266</v>
      </c>
      <c r="G29" s="58">
        <v>1</v>
      </c>
      <c r="H29" s="60">
        <v>15435</v>
      </c>
      <c r="I29" s="60">
        <v>15435</v>
      </c>
      <c r="J29" s="44" t="s">
        <v>277</v>
      </c>
      <c r="K29" s="44" t="s">
        <v>279</v>
      </c>
      <c r="L29" s="44" t="s">
        <v>281</v>
      </c>
      <c r="M29" s="61" t="s">
        <v>267</v>
      </c>
      <c r="N29" s="61" t="s">
        <v>278</v>
      </c>
      <c r="O29" s="44" t="s">
        <v>268</v>
      </c>
      <c r="P29" s="44" t="s">
        <v>269</v>
      </c>
      <c r="Q29" s="62" t="s">
        <v>324</v>
      </c>
    </row>
    <row r="30" spans="1:17" s="45" customFormat="1" ht="96" x14ac:dyDescent="0.25">
      <c r="A30" s="57">
        <v>27</v>
      </c>
      <c r="B30" s="58" t="s">
        <v>311</v>
      </c>
      <c r="C30" s="58" t="s">
        <v>310</v>
      </c>
      <c r="D30" s="59" t="s">
        <v>308</v>
      </c>
      <c r="E30" s="49" t="s">
        <v>308</v>
      </c>
      <c r="F30" s="58" t="s">
        <v>266</v>
      </c>
      <c r="G30" s="58">
        <v>2</v>
      </c>
      <c r="H30" s="60">
        <v>74266.5</v>
      </c>
      <c r="I30" s="60">
        <v>148533</v>
      </c>
      <c r="J30" s="44" t="s">
        <v>277</v>
      </c>
      <c r="K30" s="44" t="s">
        <v>279</v>
      </c>
      <c r="L30" s="44" t="s">
        <v>281</v>
      </c>
      <c r="M30" s="61" t="s">
        <v>267</v>
      </c>
      <c r="N30" s="61" t="s">
        <v>278</v>
      </c>
      <c r="O30" s="44" t="s">
        <v>268</v>
      </c>
      <c r="P30" s="44" t="s">
        <v>269</v>
      </c>
      <c r="Q30" s="62" t="s">
        <v>324</v>
      </c>
    </row>
    <row r="31" spans="1:17" x14ac:dyDescent="0.25">
      <c r="A31" s="47"/>
      <c r="B31" s="47"/>
      <c r="C31" s="47"/>
      <c r="D31" s="48"/>
      <c r="E31" s="49"/>
      <c r="F31" s="50"/>
      <c r="G31" s="51">
        <f>SUM(G4:G30)</f>
        <v>221</v>
      </c>
      <c r="H31" s="51"/>
      <c r="I31" s="51">
        <f>SUM(I4:I30)</f>
        <v>3036692.5900000003</v>
      </c>
      <c r="J31" s="52"/>
      <c r="K31" s="43"/>
      <c r="L31" s="43"/>
      <c r="M31" s="53"/>
      <c r="N31" s="53"/>
      <c r="O31" s="43"/>
      <c r="P31" s="43"/>
      <c r="Q31" s="43"/>
    </row>
    <row r="33" spans="1:17" x14ac:dyDescent="0.25">
      <c r="A33" s="63" t="s">
        <v>275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</row>
    <row r="34" spans="1:17" x14ac:dyDescent="0.25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</row>
    <row r="35" spans="1:17" x14ac:dyDescent="0.25">
      <c r="A35" s="63"/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</row>
    <row r="36" spans="1:17" x14ac:dyDescent="0.25">
      <c r="A36" s="63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</row>
    <row r="37" spans="1:17" x14ac:dyDescent="0.25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</row>
    <row r="38" spans="1:17" x14ac:dyDescent="0.25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</row>
    <row r="39" spans="1:17" x14ac:dyDescent="0.25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</row>
    <row r="40" spans="1:17" x14ac:dyDescent="0.25">
      <c r="A40" s="63"/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</row>
    <row r="41" spans="1:17" x14ac:dyDescent="0.25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</row>
    <row r="42" spans="1:17" x14ac:dyDescent="0.25">
      <c r="A42" s="63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</row>
    <row r="43" spans="1:17" x14ac:dyDescent="0.25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</row>
    <row r="44" spans="1:17" x14ac:dyDescent="0.25">
      <c r="A44" s="63"/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</row>
    <row r="45" spans="1:17" x14ac:dyDescent="0.25">
      <c r="A45" s="63"/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</row>
  </sheetData>
  <autoFilter ref="A2:Q31"/>
  <mergeCells count="1">
    <mergeCell ref="A33:Q45"/>
  </mergeCells>
  <pageMargins left="0.7" right="0.7" top="0.75" bottom="0.75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73"/>
  <sheetViews>
    <sheetView topLeftCell="A43" workbookViewId="0">
      <selection sqref="A1:XFD1048576"/>
    </sheetView>
  </sheetViews>
  <sheetFormatPr defaultRowHeight="15" x14ac:dyDescent="0.25"/>
  <cols>
    <col min="2" max="2" width="41" style="4" customWidth="1"/>
    <col min="3" max="3" width="11.28515625" customWidth="1"/>
    <col min="4" max="4" width="16.42578125" style="2" hidden="1" customWidth="1"/>
    <col min="5" max="5" width="18.28515625" style="2" hidden="1" customWidth="1"/>
    <col min="6" max="15" width="18.28515625" style="2" customWidth="1"/>
    <col min="16" max="16" width="41" style="4" customWidth="1"/>
    <col min="17" max="24" width="18.28515625" style="2" customWidth="1"/>
  </cols>
  <sheetData>
    <row r="2" spans="1:24" x14ac:dyDescent="0.25">
      <c r="A2" s="64" t="s">
        <v>62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/>
      <c r="Q2"/>
      <c r="R2"/>
      <c r="S2"/>
      <c r="T2"/>
      <c r="U2"/>
      <c r="V2"/>
      <c r="W2"/>
      <c r="X2"/>
    </row>
    <row r="3" spans="1:24" x14ac:dyDescent="0.25">
      <c r="A3" s="65" t="s">
        <v>61</v>
      </c>
      <c r="B3" s="65" t="s">
        <v>50</v>
      </c>
      <c r="C3" s="66" t="s">
        <v>51</v>
      </c>
      <c r="D3" s="65" t="s">
        <v>52</v>
      </c>
      <c r="E3" s="65" t="s">
        <v>53</v>
      </c>
      <c r="F3" s="65" t="s">
        <v>52</v>
      </c>
      <c r="G3" s="20" t="s">
        <v>180</v>
      </c>
      <c r="H3" s="65" t="s">
        <v>52</v>
      </c>
      <c r="I3" s="20" t="s">
        <v>181</v>
      </c>
      <c r="J3" s="65" t="s">
        <v>52</v>
      </c>
      <c r="K3" s="20" t="s">
        <v>182</v>
      </c>
      <c r="L3" s="65" t="s">
        <v>52</v>
      </c>
      <c r="M3" s="20" t="s">
        <v>183</v>
      </c>
      <c r="N3" s="65" t="s">
        <v>52</v>
      </c>
      <c r="O3" s="20" t="s">
        <v>184</v>
      </c>
      <c r="P3" s="65" t="s">
        <v>186</v>
      </c>
      <c r="Q3" s="65" t="s">
        <v>52</v>
      </c>
      <c r="R3" s="20" t="s">
        <v>181</v>
      </c>
      <c r="S3" s="65" t="s">
        <v>52</v>
      </c>
      <c r="T3" s="20" t="s">
        <v>182</v>
      </c>
      <c r="U3" s="65" t="s">
        <v>52</v>
      </c>
      <c r="V3" s="20" t="s">
        <v>183</v>
      </c>
      <c r="W3" s="65" t="s">
        <v>52</v>
      </c>
      <c r="X3" s="20" t="s">
        <v>184</v>
      </c>
    </row>
    <row r="4" spans="1:24" ht="121.5" customHeight="1" x14ac:dyDescent="0.25">
      <c r="A4" s="65"/>
      <c r="B4" s="65"/>
      <c r="C4" s="66"/>
      <c r="D4" s="65"/>
      <c r="E4" s="65"/>
      <c r="F4" s="65"/>
      <c r="G4" s="1" t="s">
        <v>53</v>
      </c>
      <c r="H4" s="65"/>
      <c r="I4" s="1" t="s">
        <v>53</v>
      </c>
      <c r="J4" s="65"/>
      <c r="K4" s="1" t="s">
        <v>53</v>
      </c>
      <c r="L4" s="65"/>
      <c r="M4" s="1" t="s">
        <v>53</v>
      </c>
      <c r="N4" s="65"/>
      <c r="O4" s="1" t="s">
        <v>53</v>
      </c>
      <c r="P4" s="65"/>
      <c r="Q4" s="65"/>
      <c r="R4" s="1" t="s">
        <v>53</v>
      </c>
      <c r="S4" s="65"/>
      <c r="T4" s="1" t="s">
        <v>53</v>
      </c>
      <c r="U4" s="65"/>
      <c r="V4" s="1" t="s">
        <v>53</v>
      </c>
      <c r="W4" s="65"/>
      <c r="X4" s="1" t="s">
        <v>53</v>
      </c>
    </row>
    <row r="5" spans="1:24" x14ac:dyDescent="0.25">
      <c r="A5" s="11">
        <v>1</v>
      </c>
      <c r="B5" s="13" t="s">
        <v>63</v>
      </c>
      <c r="C5" s="14" t="s">
        <v>0</v>
      </c>
      <c r="D5" s="16">
        <v>1.526</v>
      </c>
      <c r="E5" s="15">
        <v>289965.98</v>
      </c>
      <c r="F5" s="16">
        <v>1.526</v>
      </c>
      <c r="G5" s="15">
        <f>E5*1.04</f>
        <v>301564.61920000002</v>
      </c>
      <c r="H5" s="16">
        <v>1.526</v>
      </c>
      <c r="I5" s="15">
        <f>G5*1.04</f>
        <v>313627.20396800002</v>
      </c>
      <c r="J5" s="16">
        <v>1.526</v>
      </c>
      <c r="K5" s="15">
        <f>I5*1.04</f>
        <v>326172.29212672001</v>
      </c>
      <c r="L5" s="16">
        <v>1.526</v>
      </c>
      <c r="M5" s="15">
        <f>K5*1.04</f>
        <v>339219.18381178885</v>
      </c>
      <c r="N5" s="16">
        <v>1.526</v>
      </c>
      <c r="O5" s="15">
        <f>M5*1.04</f>
        <v>352787.95116426045</v>
      </c>
      <c r="P5" s="13"/>
      <c r="Q5" s="16"/>
      <c r="R5" s="15"/>
      <c r="S5" s="16"/>
      <c r="T5" s="15"/>
      <c r="U5" s="16"/>
      <c r="V5" s="15"/>
      <c r="W5" s="16"/>
      <c r="X5" s="15"/>
    </row>
    <row r="6" spans="1:24" x14ac:dyDescent="0.25">
      <c r="A6" s="11">
        <v>2</v>
      </c>
      <c r="B6" s="13" t="s">
        <v>64</v>
      </c>
      <c r="C6" s="14" t="s">
        <v>0</v>
      </c>
      <c r="D6" s="16">
        <v>9.4500000000000001E-2</v>
      </c>
      <c r="E6" s="15">
        <v>130644.16</v>
      </c>
      <c r="F6" s="16">
        <v>9.4500000000000001E-2</v>
      </c>
      <c r="G6" s="15">
        <f t="shared" ref="G6:G69" si="0">E6*1.04</f>
        <v>135869.9264</v>
      </c>
      <c r="H6" s="16">
        <v>9.4500000000000001E-2</v>
      </c>
      <c r="I6" s="15">
        <f t="shared" ref="I6:I69" si="1">G6*1.04</f>
        <v>141304.72345600001</v>
      </c>
      <c r="J6" s="16">
        <v>9.4500000000000001E-2</v>
      </c>
      <c r="K6" s="15">
        <f t="shared" ref="K6:K69" si="2">I6*1.04</f>
        <v>146956.91239424</v>
      </c>
      <c r="L6" s="16">
        <v>9.4500000000000001E-2</v>
      </c>
      <c r="M6" s="15">
        <f t="shared" ref="M6:M69" si="3">K6*1.04</f>
        <v>152835.18889000959</v>
      </c>
      <c r="N6" s="16">
        <v>9.4500000000000001E-2</v>
      </c>
      <c r="O6" s="15">
        <f t="shared" ref="O6:O69" si="4">M6*1.04</f>
        <v>158948.59644560999</v>
      </c>
      <c r="P6" s="13"/>
      <c r="Q6" s="16"/>
      <c r="R6" s="15"/>
      <c r="S6" s="16"/>
      <c r="T6" s="15"/>
      <c r="U6" s="16"/>
      <c r="V6" s="15"/>
      <c r="W6" s="16"/>
      <c r="X6" s="15"/>
    </row>
    <row r="7" spans="1:24" x14ac:dyDescent="0.25">
      <c r="A7" s="11">
        <v>3</v>
      </c>
      <c r="B7" s="13" t="s">
        <v>36</v>
      </c>
      <c r="C7" s="14" t="s">
        <v>0</v>
      </c>
      <c r="D7" s="16">
        <v>1.8045</v>
      </c>
      <c r="E7" s="15">
        <v>450180.38</v>
      </c>
      <c r="F7" s="16">
        <v>1.8045</v>
      </c>
      <c r="G7" s="15">
        <f t="shared" si="0"/>
        <v>468187.59520000004</v>
      </c>
      <c r="H7" s="16">
        <v>1.8045</v>
      </c>
      <c r="I7" s="15">
        <f t="shared" si="1"/>
        <v>486915.09900800005</v>
      </c>
      <c r="J7" s="16">
        <v>1.8045</v>
      </c>
      <c r="K7" s="15">
        <f t="shared" si="2"/>
        <v>506391.70296832005</v>
      </c>
      <c r="L7" s="16">
        <v>1.8045</v>
      </c>
      <c r="M7" s="15">
        <f t="shared" si="3"/>
        <v>526647.37108705286</v>
      </c>
      <c r="N7" s="16">
        <v>1.8045</v>
      </c>
      <c r="O7" s="15">
        <f t="shared" si="4"/>
        <v>547713.26593053504</v>
      </c>
      <c r="P7" s="13"/>
      <c r="Q7" s="16"/>
      <c r="R7" s="15"/>
      <c r="S7" s="16"/>
      <c r="T7" s="15"/>
      <c r="U7" s="16"/>
      <c r="V7" s="15"/>
      <c r="W7" s="16"/>
      <c r="X7" s="15"/>
    </row>
    <row r="8" spans="1:24" x14ac:dyDescent="0.25">
      <c r="A8" s="11">
        <v>4</v>
      </c>
      <c r="B8" s="13" t="s">
        <v>65</v>
      </c>
      <c r="C8" s="14" t="s">
        <v>0</v>
      </c>
      <c r="D8" s="16">
        <v>0.91799999999999993</v>
      </c>
      <c r="E8" s="15">
        <v>216764.90500000003</v>
      </c>
      <c r="F8" s="16">
        <v>0.91799999999999993</v>
      </c>
      <c r="G8" s="15">
        <f t="shared" si="0"/>
        <v>225435.50120000003</v>
      </c>
      <c r="H8" s="16">
        <v>0.91799999999999993</v>
      </c>
      <c r="I8" s="15">
        <f t="shared" si="1"/>
        <v>234452.92124800003</v>
      </c>
      <c r="J8" s="16">
        <v>0.91799999999999993</v>
      </c>
      <c r="K8" s="15">
        <f t="shared" si="2"/>
        <v>243831.03809792004</v>
      </c>
      <c r="L8" s="16">
        <v>0.91799999999999993</v>
      </c>
      <c r="M8" s="15">
        <f t="shared" si="3"/>
        <v>253584.27962183685</v>
      </c>
      <c r="N8" s="16">
        <v>0.91799999999999993</v>
      </c>
      <c r="O8" s="15">
        <f t="shared" si="4"/>
        <v>263727.65080671036</v>
      </c>
      <c r="P8" s="13"/>
      <c r="Q8" s="16"/>
      <c r="R8" s="15"/>
      <c r="S8" s="16"/>
      <c r="T8" s="15"/>
      <c r="U8" s="16"/>
      <c r="V8" s="15"/>
      <c r="W8" s="16"/>
      <c r="X8" s="15"/>
    </row>
    <row r="9" spans="1:24" x14ac:dyDescent="0.25">
      <c r="A9" s="11">
        <v>5</v>
      </c>
      <c r="B9" s="13" t="s">
        <v>66</v>
      </c>
      <c r="C9" s="14" t="s">
        <v>0</v>
      </c>
      <c r="D9" s="16">
        <v>1.952</v>
      </c>
      <c r="E9" s="15">
        <v>446710.94666666671</v>
      </c>
      <c r="F9" s="16">
        <v>1.952</v>
      </c>
      <c r="G9" s="15">
        <f t="shared" si="0"/>
        <v>464579.38453333342</v>
      </c>
      <c r="H9" s="16">
        <v>1.952</v>
      </c>
      <c r="I9" s="15">
        <f t="shared" si="1"/>
        <v>483162.55991466675</v>
      </c>
      <c r="J9" s="16">
        <v>1.952</v>
      </c>
      <c r="K9" s="15">
        <f t="shared" si="2"/>
        <v>502489.06231125345</v>
      </c>
      <c r="L9" s="16">
        <v>1.952</v>
      </c>
      <c r="M9" s="15">
        <f t="shared" si="3"/>
        <v>522588.62480370363</v>
      </c>
      <c r="N9" s="16">
        <v>1.952</v>
      </c>
      <c r="O9" s="15">
        <f t="shared" si="4"/>
        <v>543492.16979585181</v>
      </c>
      <c r="P9" s="13"/>
      <c r="Q9" s="16"/>
      <c r="R9" s="15"/>
      <c r="S9" s="16"/>
      <c r="T9" s="15"/>
      <c r="U9" s="16"/>
      <c r="V9" s="15"/>
      <c r="W9" s="16"/>
      <c r="X9" s="15"/>
    </row>
    <row r="10" spans="1:24" x14ac:dyDescent="0.25">
      <c r="A10" s="11">
        <v>6</v>
      </c>
      <c r="B10" s="13" t="s">
        <v>67</v>
      </c>
      <c r="C10" s="14" t="s">
        <v>0</v>
      </c>
      <c r="D10" s="16">
        <v>0.24299999999999999</v>
      </c>
      <c r="E10" s="15">
        <v>50488.565000000002</v>
      </c>
      <c r="F10" s="16">
        <v>0.24299999999999999</v>
      </c>
      <c r="G10" s="15">
        <f t="shared" si="0"/>
        <v>52508.107600000003</v>
      </c>
      <c r="H10" s="16">
        <v>0.24299999999999999</v>
      </c>
      <c r="I10" s="15">
        <f t="shared" si="1"/>
        <v>54608.431904000005</v>
      </c>
      <c r="J10" s="16">
        <v>0.24299999999999999</v>
      </c>
      <c r="K10" s="15">
        <f t="shared" si="2"/>
        <v>56792.769180160009</v>
      </c>
      <c r="L10" s="16">
        <v>0.24299999999999999</v>
      </c>
      <c r="M10" s="15">
        <f t="shared" si="3"/>
        <v>59064.47994736641</v>
      </c>
      <c r="N10" s="16">
        <v>0.24299999999999999</v>
      </c>
      <c r="O10" s="15">
        <f t="shared" si="4"/>
        <v>61427.059145261068</v>
      </c>
      <c r="P10" s="13"/>
      <c r="Q10" s="16"/>
      <c r="R10" s="15"/>
      <c r="S10" s="16"/>
      <c r="T10" s="15"/>
      <c r="U10" s="16"/>
      <c r="V10" s="15"/>
      <c r="W10" s="16"/>
      <c r="X10" s="15"/>
    </row>
    <row r="11" spans="1:24" x14ac:dyDescent="0.25">
      <c r="A11" s="11">
        <v>7</v>
      </c>
      <c r="B11" s="13" t="s">
        <v>48</v>
      </c>
      <c r="C11" s="14" t="s">
        <v>0</v>
      </c>
      <c r="D11" s="16">
        <v>0.214</v>
      </c>
      <c r="E11" s="15">
        <v>42080.875</v>
      </c>
      <c r="F11" s="16">
        <v>0.214</v>
      </c>
      <c r="G11" s="15">
        <f t="shared" si="0"/>
        <v>43764.11</v>
      </c>
      <c r="H11" s="16">
        <v>0.214</v>
      </c>
      <c r="I11" s="15">
        <f t="shared" si="1"/>
        <v>45514.674400000004</v>
      </c>
      <c r="J11" s="16">
        <v>0.214</v>
      </c>
      <c r="K11" s="15">
        <f t="shared" si="2"/>
        <v>47335.261376000002</v>
      </c>
      <c r="L11" s="16">
        <v>0.214</v>
      </c>
      <c r="M11" s="15">
        <f t="shared" si="3"/>
        <v>49228.671831040003</v>
      </c>
      <c r="N11" s="16">
        <v>0.214</v>
      </c>
      <c r="O11" s="15">
        <f t="shared" si="4"/>
        <v>51197.818704281606</v>
      </c>
      <c r="P11" s="13"/>
      <c r="Q11" s="16"/>
      <c r="R11" s="15"/>
      <c r="S11" s="16"/>
      <c r="T11" s="15"/>
      <c r="U11" s="16"/>
      <c r="V11" s="15"/>
      <c r="W11" s="16"/>
      <c r="X11" s="15"/>
    </row>
    <row r="12" spans="1:24" x14ac:dyDescent="0.25">
      <c r="A12" s="11">
        <v>8</v>
      </c>
      <c r="B12" s="13" t="s">
        <v>68</v>
      </c>
      <c r="C12" s="14" t="s">
        <v>0</v>
      </c>
      <c r="D12" s="16">
        <v>6.24</v>
      </c>
      <c r="E12" s="15">
        <v>747611.40500000003</v>
      </c>
      <c r="F12" s="16">
        <v>6.24</v>
      </c>
      <c r="G12" s="15">
        <f t="shared" si="0"/>
        <v>777515.86120000004</v>
      </c>
      <c r="H12" s="16">
        <v>6.24</v>
      </c>
      <c r="I12" s="15">
        <f t="shared" si="1"/>
        <v>808616.49564800004</v>
      </c>
      <c r="J12" s="16">
        <v>6.24</v>
      </c>
      <c r="K12" s="15">
        <f t="shared" si="2"/>
        <v>840961.15547392005</v>
      </c>
      <c r="L12" s="16">
        <v>6.24</v>
      </c>
      <c r="M12" s="15">
        <f t="shared" si="3"/>
        <v>874599.60169287689</v>
      </c>
      <c r="N12" s="16">
        <v>6.24</v>
      </c>
      <c r="O12" s="15">
        <f t="shared" si="4"/>
        <v>909583.58576059202</v>
      </c>
      <c r="P12" s="13"/>
      <c r="Q12" s="16"/>
      <c r="R12" s="15"/>
      <c r="S12" s="16"/>
      <c r="T12" s="15"/>
      <c r="U12" s="16"/>
      <c r="V12" s="15"/>
      <c r="W12" s="16"/>
      <c r="X12" s="15"/>
    </row>
    <row r="13" spans="1:24" x14ac:dyDescent="0.25">
      <c r="A13" s="11">
        <v>9</v>
      </c>
      <c r="B13" s="13" t="s">
        <v>69</v>
      </c>
      <c r="C13" s="14" t="s">
        <v>0</v>
      </c>
      <c r="D13" s="16">
        <v>0.39600000000000002</v>
      </c>
      <c r="E13" s="15">
        <v>48243.345000000001</v>
      </c>
      <c r="F13" s="16">
        <v>0.39600000000000002</v>
      </c>
      <c r="G13" s="15">
        <f t="shared" si="0"/>
        <v>50173.078800000003</v>
      </c>
      <c r="H13" s="16">
        <v>0.39600000000000002</v>
      </c>
      <c r="I13" s="15">
        <f t="shared" si="1"/>
        <v>52180.001952000006</v>
      </c>
      <c r="J13" s="16">
        <v>0.39600000000000002</v>
      </c>
      <c r="K13" s="15">
        <f t="shared" si="2"/>
        <v>54267.202030080007</v>
      </c>
      <c r="L13" s="16">
        <v>0.39600000000000002</v>
      </c>
      <c r="M13" s="15">
        <f t="shared" si="3"/>
        <v>56437.89011128321</v>
      </c>
      <c r="N13" s="16">
        <v>0.39600000000000002</v>
      </c>
      <c r="O13" s="15">
        <f t="shared" si="4"/>
        <v>58695.405715734538</v>
      </c>
      <c r="P13" s="13"/>
      <c r="Q13" s="16"/>
      <c r="R13" s="15"/>
      <c r="S13" s="16"/>
      <c r="T13" s="15"/>
      <c r="U13" s="16"/>
      <c r="V13" s="15"/>
      <c r="W13" s="16"/>
      <c r="X13" s="15"/>
    </row>
    <row r="14" spans="1:24" x14ac:dyDescent="0.25">
      <c r="A14" s="11">
        <v>10</v>
      </c>
      <c r="B14" s="13" t="s">
        <v>70</v>
      </c>
      <c r="C14" s="14" t="s">
        <v>0</v>
      </c>
      <c r="D14" s="16">
        <v>7.2999999999999995E-2</v>
      </c>
      <c r="E14" s="15">
        <v>11071.08</v>
      </c>
      <c r="F14" s="16">
        <v>7.2999999999999995E-2</v>
      </c>
      <c r="G14" s="15">
        <f t="shared" si="0"/>
        <v>11513.923200000001</v>
      </c>
      <c r="H14" s="16">
        <v>7.2999999999999995E-2</v>
      </c>
      <c r="I14" s="15">
        <f t="shared" si="1"/>
        <v>11974.480128000001</v>
      </c>
      <c r="J14" s="16">
        <v>7.2999999999999995E-2</v>
      </c>
      <c r="K14" s="15">
        <f t="shared" si="2"/>
        <v>12453.459333120001</v>
      </c>
      <c r="L14" s="16">
        <v>7.2999999999999995E-2</v>
      </c>
      <c r="M14" s="15">
        <f t="shared" si="3"/>
        <v>12951.597706444802</v>
      </c>
      <c r="N14" s="16">
        <v>7.2999999999999995E-2</v>
      </c>
      <c r="O14" s="15">
        <f t="shared" si="4"/>
        <v>13469.661614702594</v>
      </c>
      <c r="P14" s="13"/>
      <c r="Q14" s="16"/>
      <c r="R14" s="15"/>
      <c r="S14" s="16"/>
      <c r="T14" s="15"/>
      <c r="U14" s="16"/>
      <c r="V14" s="15"/>
      <c r="W14" s="16"/>
      <c r="X14" s="15"/>
    </row>
    <row r="15" spans="1:24" x14ac:dyDescent="0.25">
      <c r="A15" s="11">
        <v>11</v>
      </c>
      <c r="B15" s="13" t="s">
        <v>71</v>
      </c>
      <c r="C15" s="14" t="s">
        <v>0</v>
      </c>
      <c r="D15" s="16">
        <v>1.6150000000000002</v>
      </c>
      <c r="E15" s="15">
        <v>223265.33</v>
      </c>
      <c r="F15" s="16">
        <v>1.6150000000000002</v>
      </c>
      <c r="G15" s="15">
        <f t="shared" si="0"/>
        <v>232195.94320000001</v>
      </c>
      <c r="H15" s="16">
        <v>1.6150000000000002</v>
      </c>
      <c r="I15" s="15">
        <f t="shared" si="1"/>
        <v>241483.78092800002</v>
      </c>
      <c r="J15" s="16">
        <v>1.6150000000000002</v>
      </c>
      <c r="K15" s="15">
        <f t="shared" si="2"/>
        <v>251143.13216512004</v>
      </c>
      <c r="L15" s="16">
        <v>1.6150000000000002</v>
      </c>
      <c r="M15" s="15">
        <f t="shared" si="3"/>
        <v>261188.85745172485</v>
      </c>
      <c r="N15" s="16">
        <v>1.6150000000000002</v>
      </c>
      <c r="O15" s="15">
        <f t="shared" si="4"/>
        <v>271636.41174979386</v>
      </c>
      <c r="P15" s="13"/>
      <c r="Q15" s="16"/>
      <c r="R15" s="15"/>
      <c r="S15" s="16"/>
      <c r="T15" s="15"/>
      <c r="U15" s="16"/>
      <c r="V15" s="15"/>
      <c r="W15" s="16"/>
      <c r="X15" s="15"/>
    </row>
    <row r="16" spans="1:24" x14ac:dyDescent="0.25">
      <c r="A16" s="11">
        <v>12</v>
      </c>
      <c r="B16" s="13" t="s">
        <v>72</v>
      </c>
      <c r="C16" s="14" t="s">
        <v>0</v>
      </c>
      <c r="D16" s="16">
        <v>1.0696666666666668</v>
      </c>
      <c r="E16" s="15">
        <v>134987.21333333335</v>
      </c>
      <c r="F16" s="16">
        <v>1.0696666666666668</v>
      </c>
      <c r="G16" s="15">
        <f t="shared" si="0"/>
        <v>140386.7018666667</v>
      </c>
      <c r="H16" s="16">
        <v>1.0696666666666668</v>
      </c>
      <c r="I16" s="15">
        <f t="shared" si="1"/>
        <v>146002.16994133338</v>
      </c>
      <c r="J16" s="16">
        <v>1.0696666666666668</v>
      </c>
      <c r="K16" s="15">
        <f t="shared" si="2"/>
        <v>151842.25673898673</v>
      </c>
      <c r="L16" s="16">
        <v>1.0696666666666668</v>
      </c>
      <c r="M16" s="15">
        <f t="shared" si="3"/>
        <v>157915.94700854621</v>
      </c>
      <c r="N16" s="16">
        <v>1.0696666666666668</v>
      </c>
      <c r="O16" s="15">
        <f t="shared" si="4"/>
        <v>164232.58488888806</v>
      </c>
      <c r="P16" s="13"/>
      <c r="Q16" s="16"/>
      <c r="R16" s="15"/>
      <c r="S16" s="16"/>
      <c r="T16" s="15"/>
      <c r="U16" s="16"/>
      <c r="V16" s="15"/>
      <c r="W16" s="16"/>
      <c r="X16" s="15"/>
    </row>
    <row r="17" spans="1:24" x14ac:dyDescent="0.25">
      <c r="A17" s="11">
        <v>13</v>
      </c>
      <c r="B17" s="13" t="s">
        <v>31</v>
      </c>
      <c r="C17" s="14" t="s">
        <v>0</v>
      </c>
      <c r="D17" s="16">
        <v>5.468</v>
      </c>
      <c r="E17" s="15">
        <v>613985.245</v>
      </c>
      <c r="F17" s="16">
        <v>5.468</v>
      </c>
      <c r="G17" s="15">
        <f t="shared" si="0"/>
        <v>638544.65480000002</v>
      </c>
      <c r="H17" s="16">
        <v>5.468</v>
      </c>
      <c r="I17" s="15">
        <f t="shared" si="1"/>
        <v>664086.44099200005</v>
      </c>
      <c r="J17" s="16">
        <v>5.468</v>
      </c>
      <c r="K17" s="15">
        <f t="shared" si="2"/>
        <v>690649.89863168006</v>
      </c>
      <c r="L17" s="16">
        <v>5.468</v>
      </c>
      <c r="M17" s="15">
        <f t="shared" si="3"/>
        <v>718275.89457694732</v>
      </c>
      <c r="N17" s="16">
        <v>5.468</v>
      </c>
      <c r="O17" s="15">
        <f t="shared" si="4"/>
        <v>747006.93036002526</v>
      </c>
      <c r="P17" s="13"/>
      <c r="Q17" s="16"/>
      <c r="R17" s="15"/>
      <c r="S17" s="16"/>
      <c r="T17" s="15"/>
      <c r="U17" s="16"/>
      <c r="V17" s="15"/>
      <c r="W17" s="16"/>
      <c r="X17" s="15"/>
    </row>
    <row r="18" spans="1:24" x14ac:dyDescent="0.25">
      <c r="A18" s="11">
        <v>14</v>
      </c>
      <c r="B18" s="13" t="s">
        <v>30</v>
      </c>
      <c r="C18" s="14" t="s">
        <v>0</v>
      </c>
      <c r="D18" s="16">
        <v>1.6450000000000002</v>
      </c>
      <c r="E18" s="15">
        <v>267573.23666666663</v>
      </c>
      <c r="F18" s="16">
        <v>1.6450000000000002</v>
      </c>
      <c r="G18" s="15">
        <f t="shared" si="0"/>
        <v>278276.16613333329</v>
      </c>
      <c r="H18" s="16">
        <v>1.6450000000000002</v>
      </c>
      <c r="I18" s="15">
        <f t="shared" si="1"/>
        <v>289407.21277866664</v>
      </c>
      <c r="J18" s="16">
        <v>1.6450000000000002</v>
      </c>
      <c r="K18" s="15">
        <f t="shared" si="2"/>
        <v>300983.50128981331</v>
      </c>
      <c r="L18" s="16">
        <v>1.6450000000000002</v>
      </c>
      <c r="M18" s="15">
        <f t="shared" si="3"/>
        <v>313022.84134140587</v>
      </c>
      <c r="N18" s="16">
        <v>1.6450000000000002</v>
      </c>
      <c r="O18" s="15">
        <f t="shared" si="4"/>
        <v>325543.75499506213</v>
      </c>
      <c r="P18" s="13"/>
      <c r="Q18" s="16"/>
      <c r="R18" s="15"/>
      <c r="S18" s="16"/>
      <c r="T18" s="15"/>
      <c r="U18" s="16"/>
      <c r="V18" s="15"/>
      <c r="W18" s="16"/>
      <c r="X18" s="15"/>
    </row>
    <row r="19" spans="1:24" x14ac:dyDescent="0.25">
      <c r="A19" s="11">
        <v>15</v>
      </c>
      <c r="B19" s="13" t="s">
        <v>29</v>
      </c>
      <c r="C19" s="14" t="s">
        <v>0</v>
      </c>
      <c r="D19" s="16">
        <v>7.9516666666666653</v>
      </c>
      <c r="E19" s="15">
        <v>1124670.24</v>
      </c>
      <c r="F19" s="16">
        <v>7.9516666666666653</v>
      </c>
      <c r="G19" s="15">
        <f t="shared" si="0"/>
        <v>1169657.0496</v>
      </c>
      <c r="H19" s="16">
        <v>7.9516666666666653</v>
      </c>
      <c r="I19" s="15">
        <f t="shared" si="1"/>
        <v>1216443.331584</v>
      </c>
      <c r="J19" s="16">
        <v>7.9516666666666653</v>
      </c>
      <c r="K19" s="15">
        <f t="shared" si="2"/>
        <v>1265101.0648473601</v>
      </c>
      <c r="L19" s="16">
        <v>7.9516666666666653</v>
      </c>
      <c r="M19" s="15">
        <f t="shared" si="3"/>
        <v>1315705.1074412547</v>
      </c>
      <c r="N19" s="16">
        <v>7.9516666666666653</v>
      </c>
      <c r="O19" s="15">
        <f t="shared" si="4"/>
        <v>1368333.3117389048</v>
      </c>
      <c r="P19" s="13"/>
      <c r="Q19" s="16"/>
      <c r="R19" s="15"/>
      <c r="S19" s="16"/>
      <c r="T19" s="15"/>
      <c r="U19" s="16"/>
      <c r="V19" s="15"/>
      <c r="W19" s="16"/>
      <c r="X19" s="15"/>
    </row>
    <row r="20" spans="1:24" x14ac:dyDescent="0.25">
      <c r="A20" s="11">
        <v>16</v>
      </c>
      <c r="B20" s="13" t="s">
        <v>28</v>
      </c>
      <c r="C20" s="14" t="s">
        <v>0</v>
      </c>
      <c r="D20" s="16">
        <v>4.8489999999999993</v>
      </c>
      <c r="E20" s="15">
        <v>620295.22</v>
      </c>
      <c r="F20" s="16">
        <v>4.8489999999999993</v>
      </c>
      <c r="G20" s="15">
        <f t="shared" si="0"/>
        <v>645107.02879999997</v>
      </c>
      <c r="H20" s="16">
        <v>4.8489999999999993</v>
      </c>
      <c r="I20" s="15">
        <f t="shared" si="1"/>
        <v>670911.30995200004</v>
      </c>
      <c r="J20" s="16">
        <v>4.8489999999999993</v>
      </c>
      <c r="K20" s="15">
        <f t="shared" si="2"/>
        <v>697747.76235008007</v>
      </c>
      <c r="L20" s="16">
        <v>4.8489999999999993</v>
      </c>
      <c r="M20" s="15">
        <f t="shared" si="3"/>
        <v>725657.67284408328</v>
      </c>
      <c r="N20" s="16">
        <v>4.8489999999999993</v>
      </c>
      <c r="O20" s="15">
        <f t="shared" si="4"/>
        <v>754683.97975784668</v>
      </c>
      <c r="P20" s="13"/>
      <c r="Q20" s="16"/>
      <c r="R20" s="15"/>
      <c r="S20" s="16"/>
      <c r="T20" s="15"/>
      <c r="U20" s="16"/>
      <c r="V20" s="15"/>
      <c r="W20" s="16"/>
      <c r="X20" s="15"/>
    </row>
    <row r="21" spans="1:24" x14ac:dyDescent="0.25">
      <c r="A21" s="11">
        <v>17</v>
      </c>
      <c r="B21" s="13" t="s">
        <v>27</v>
      </c>
      <c r="C21" s="14" t="s">
        <v>0</v>
      </c>
      <c r="D21" s="16">
        <v>46.22475</v>
      </c>
      <c r="E21" s="15">
        <v>5482393.8949999996</v>
      </c>
      <c r="F21" s="16">
        <v>46.22475</v>
      </c>
      <c r="G21" s="15">
        <f t="shared" si="0"/>
        <v>5701689.6507999999</v>
      </c>
      <c r="H21" s="16">
        <v>46.22475</v>
      </c>
      <c r="I21" s="15">
        <f t="shared" si="1"/>
        <v>5929757.2368320003</v>
      </c>
      <c r="J21" s="16">
        <v>46.22475</v>
      </c>
      <c r="K21" s="15">
        <f t="shared" si="2"/>
        <v>6166947.5263052806</v>
      </c>
      <c r="L21" s="16">
        <v>46.22475</v>
      </c>
      <c r="M21" s="15">
        <f t="shared" si="3"/>
        <v>6413625.427357492</v>
      </c>
      <c r="N21" s="16">
        <v>46.22475</v>
      </c>
      <c r="O21" s="15">
        <f t="shared" si="4"/>
        <v>6670170.4444517922</v>
      </c>
      <c r="P21" s="13"/>
      <c r="Q21" s="16"/>
      <c r="R21" s="15"/>
      <c r="S21" s="16"/>
      <c r="T21" s="15"/>
      <c r="U21" s="16"/>
      <c r="V21" s="15"/>
      <c r="W21" s="16"/>
      <c r="X21" s="15"/>
    </row>
    <row r="22" spans="1:24" x14ac:dyDescent="0.25">
      <c r="A22" s="11">
        <v>18</v>
      </c>
      <c r="B22" s="13" t="s">
        <v>73</v>
      </c>
      <c r="C22" s="14" t="s">
        <v>0</v>
      </c>
      <c r="D22" s="16">
        <v>4.9000000000000004</v>
      </c>
      <c r="E22" s="15">
        <v>546575.86499999999</v>
      </c>
      <c r="F22" s="16">
        <v>4.9000000000000004</v>
      </c>
      <c r="G22" s="15">
        <f t="shared" si="0"/>
        <v>568438.8996</v>
      </c>
      <c r="H22" s="16">
        <v>4.9000000000000004</v>
      </c>
      <c r="I22" s="15">
        <f t="shared" si="1"/>
        <v>591176.45558399998</v>
      </c>
      <c r="J22" s="16">
        <v>4.9000000000000004</v>
      </c>
      <c r="K22" s="15">
        <f t="shared" si="2"/>
        <v>614823.51380735997</v>
      </c>
      <c r="L22" s="16">
        <v>4.9000000000000004</v>
      </c>
      <c r="M22" s="15">
        <f t="shared" si="3"/>
        <v>639416.45435965434</v>
      </c>
      <c r="N22" s="16">
        <v>4.9000000000000004</v>
      </c>
      <c r="O22" s="15">
        <f t="shared" si="4"/>
        <v>664993.11253404059</v>
      </c>
      <c r="P22" s="13"/>
      <c r="Q22" s="16"/>
      <c r="R22" s="15"/>
      <c r="S22" s="16"/>
      <c r="T22" s="15"/>
      <c r="U22" s="16"/>
      <c r="V22" s="15"/>
      <c r="W22" s="16"/>
      <c r="X22" s="15"/>
    </row>
    <row r="23" spans="1:24" x14ac:dyDescent="0.25">
      <c r="A23" s="11">
        <v>19</v>
      </c>
      <c r="B23" s="13" t="s">
        <v>32</v>
      </c>
      <c r="C23" s="14" t="s">
        <v>0</v>
      </c>
      <c r="D23" s="16">
        <v>3.4160000000000004</v>
      </c>
      <c r="E23" s="15">
        <v>468951.29333333328</v>
      </c>
      <c r="F23" s="16">
        <v>3.4160000000000004</v>
      </c>
      <c r="G23" s="15">
        <f t="shared" si="0"/>
        <v>487709.3450666666</v>
      </c>
      <c r="H23" s="16">
        <v>3.4160000000000004</v>
      </c>
      <c r="I23" s="15">
        <f t="shared" si="1"/>
        <v>507217.71886933327</v>
      </c>
      <c r="J23" s="16">
        <v>3.4160000000000004</v>
      </c>
      <c r="K23" s="15">
        <f t="shared" si="2"/>
        <v>527506.42762410664</v>
      </c>
      <c r="L23" s="16">
        <v>3.4160000000000004</v>
      </c>
      <c r="M23" s="15">
        <f t="shared" si="3"/>
        <v>548606.68472907087</v>
      </c>
      <c r="N23" s="16">
        <v>3.4160000000000004</v>
      </c>
      <c r="O23" s="15">
        <f t="shared" si="4"/>
        <v>570550.95211823378</v>
      </c>
      <c r="P23" s="13"/>
      <c r="Q23" s="16"/>
      <c r="R23" s="15"/>
      <c r="S23" s="16"/>
      <c r="T23" s="15"/>
      <c r="U23" s="16"/>
      <c r="V23" s="15"/>
      <c r="W23" s="16"/>
      <c r="X23" s="15"/>
    </row>
    <row r="24" spans="1:24" x14ac:dyDescent="0.25">
      <c r="A24" s="11">
        <v>20</v>
      </c>
      <c r="B24" s="13" t="s">
        <v>33</v>
      </c>
      <c r="C24" s="14" t="s">
        <v>0</v>
      </c>
      <c r="D24" s="16">
        <v>2.6443333333333334</v>
      </c>
      <c r="E24" s="15">
        <v>387025.02</v>
      </c>
      <c r="F24" s="16">
        <v>2.6443333333333334</v>
      </c>
      <c r="G24" s="15">
        <f t="shared" si="0"/>
        <v>402506.02080000006</v>
      </c>
      <c r="H24" s="16">
        <v>2.6443333333333334</v>
      </c>
      <c r="I24" s="15">
        <f t="shared" si="1"/>
        <v>418606.2616320001</v>
      </c>
      <c r="J24" s="16">
        <v>2.6443333333333334</v>
      </c>
      <c r="K24" s="15">
        <f t="shared" si="2"/>
        <v>435350.51209728012</v>
      </c>
      <c r="L24" s="16">
        <v>2.6443333333333334</v>
      </c>
      <c r="M24" s="15">
        <f t="shared" si="3"/>
        <v>452764.53258117137</v>
      </c>
      <c r="N24" s="16">
        <v>2.6443333333333334</v>
      </c>
      <c r="O24" s="15">
        <f t="shared" si="4"/>
        <v>470875.11388441821</v>
      </c>
      <c r="P24" s="13"/>
      <c r="Q24" s="16"/>
      <c r="R24" s="15"/>
      <c r="S24" s="16"/>
      <c r="T24" s="15"/>
      <c r="U24" s="16"/>
      <c r="V24" s="15"/>
      <c r="W24" s="16"/>
      <c r="X24" s="15"/>
    </row>
    <row r="25" spans="1:24" x14ac:dyDescent="0.25">
      <c r="A25" s="11">
        <v>21</v>
      </c>
      <c r="B25" s="13" t="s">
        <v>34</v>
      </c>
      <c r="C25" s="14" t="s">
        <v>0</v>
      </c>
      <c r="D25" s="16">
        <v>5.4865000000000004</v>
      </c>
      <c r="E25" s="15">
        <v>738262.76749999996</v>
      </c>
      <c r="F25" s="16">
        <v>5.4865000000000004</v>
      </c>
      <c r="G25" s="15">
        <f t="shared" si="0"/>
        <v>767793.27819999994</v>
      </c>
      <c r="H25" s="16">
        <v>5.4865000000000004</v>
      </c>
      <c r="I25" s="15">
        <f t="shared" si="1"/>
        <v>798505.00932800001</v>
      </c>
      <c r="J25" s="16">
        <v>5.4865000000000004</v>
      </c>
      <c r="K25" s="15">
        <f t="shared" si="2"/>
        <v>830445.20970112004</v>
      </c>
      <c r="L25" s="16">
        <v>5.4865000000000004</v>
      </c>
      <c r="M25" s="15">
        <f t="shared" si="3"/>
        <v>863663.01808916486</v>
      </c>
      <c r="N25" s="16">
        <v>5.4865000000000004</v>
      </c>
      <c r="O25" s="15">
        <f t="shared" si="4"/>
        <v>898209.53881273151</v>
      </c>
      <c r="P25" s="13"/>
      <c r="Q25" s="16"/>
      <c r="R25" s="15"/>
      <c r="S25" s="16"/>
      <c r="T25" s="15"/>
      <c r="U25" s="16"/>
      <c r="V25" s="15"/>
      <c r="W25" s="16"/>
      <c r="X25" s="15"/>
    </row>
    <row r="26" spans="1:24" x14ac:dyDescent="0.25">
      <c r="A26" s="11">
        <v>22</v>
      </c>
      <c r="B26" s="13" t="s">
        <v>26</v>
      </c>
      <c r="C26" s="14" t="s">
        <v>0</v>
      </c>
      <c r="D26" s="16">
        <v>1.7349999999999999</v>
      </c>
      <c r="E26" s="15">
        <v>218345.44</v>
      </c>
      <c r="F26" s="16">
        <v>1.7349999999999999</v>
      </c>
      <c r="G26" s="15">
        <f t="shared" si="0"/>
        <v>227079.25760000001</v>
      </c>
      <c r="H26" s="16">
        <v>1.7349999999999999</v>
      </c>
      <c r="I26" s="15">
        <f t="shared" si="1"/>
        <v>236162.42790400001</v>
      </c>
      <c r="J26" s="16">
        <v>1.7349999999999999</v>
      </c>
      <c r="K26" s="15">
        <f t="shared" si="2"/>
        <v>245608.92502016001</v>
      </c>
      <c r="L26" s="16">
        <v>1.7349999999999999</v>
      </c>
      <c r="M26" s="15">
        <f t="shared" si="3"/>
        <v>255433.28202096641</v>
      </c>
      <c r="N26" s="16">
        <v>1.7349999999999999</v>
      </c>
      <c r="O26" s="15">
        <f t="shared" si="4"/>
        <v>265650.61330180505</v>
      </c>
      <c r="P26" s="13"/>
      <c r="Q26" s="16"/>
      <c r="R26" s="15"/>
      <c r="S26" s="16"/>
      <c r="T26" s="15"/>
      <c r="U26" s="16"/>
      <c r="V26" s="15"/>
      <c r="W26" s="16"/>
      <c r="X26" s="15"/>
    </row>
    <row r="27" spans="1:24" x14ac:dyDescent="0.25">
      <c r="A27" s="11">
        <v>23</v>
      </c>
      <c r="B27" s="13" t="s">
        <v>74</v>
      </c>
      <c r="C27" s="14" t="s">
        <v>0</v>
      </c>
      <c r="D27" s="16">
        <v>0.39466666666666667</v>
      </c>
      <c r="E27" s="15">
        <v>19875.439999999999</v>
      </c>
      <c r="F27" s="16">
        <v>0.39466666666666667</v>
      </c>
      <c r="G27" s="15">
        <f t="shared" si="0"/>
        <v>20670.457599999998</v>
      </c>
      <c r="H27" s="16">
        <v>0.39466666666666667</v>
      </c>
      <c r="I27" s="15">
        <f t="shared" si="1"/>
        <v>21497.275903999998</v>
      </c>
      <c r="J27" s="16">
        <v>0.39466666666666667</v>
      </c>
      <c r="K27" s="15">
        <f t="shared" si="2"/>
        <v>22357.166940159997</v>
      </c>
      <c r="L27" s="16">
        <v>0.39466666666666667</v>
      </c>
      <c r="M27" s="15">
        <f t="shared" si="3"/>
        <v>23251.453617766398</v>
      </c>
      <c r="N27" s="16">
        <v>0.39466666666666667</v>
      </c>
      <c r="O27" s="15">
        <f t="shared" si="4"/>
        <v>24181.511762477054</v>
      </c>
      <c r="P27" s="13"/>
      <c r="Q27" s="16"/>
      <c r="R27" s="15"/>
      <c r="S27" s="16"/>
      <c r="T27" s="15"/>
      <c r="U27" s="16"/>
      <c r="V27" s="15"/>
      <c r="W27" s="16"/>
      <c r="X27" s="15"/>
    </row>
    <row r="28" spans="1:24" x14ac:dyDescent="0.25">
      <c r="A28" s="11">
        <v>24</v>
      </c>
      <c r="B28" s="13" t="s">
        <v>75</v>
      </c>
      <c r="C28" s="14" t="s">
        <v>0</v>
      </c>
      <c r="D28" s="16">
        <v>1.232</v>
      </c>
      <c r="E28" s="15">
        <v>60624.74</v>
      </c>
      <c r="F28" s="16">
        <v>1.232</v>
      </c>
      <c r="G28" s="15">
        <f t="shared" si="0"/>
        <v>63049.729599999999</v>
      </c>
      <c r="H28" s="16">
        <v>1.232</v>
      </c>
      <c r="I28" s="15">
        <f t="shared" si="1"/>
        <v>65571.718783999997</v>
      </c>
      <c r="J28" s="16">
        <v>1.232</v>
      </c>
      <c r="K28" s="15">
        <f t="shared" si="2"/>
        <v>68194.587535359999</v>
      </c>
      <c r="L28" s="16">
        <v>1.232</v>
      </c>
      <c r="M28" s="15">
        <f t="shared" si="3"/>
        <v>70922.371036774406</v>
      </c>
      <c r="N28" s="16">
        <v>1.232</v>
      </c>
      <c r="O28" s="15">
        <f t="shared" si="4"/>
        <v>73759.26587824538</v>
      </c>
      <c r="P28" s="13"/>
      <c r="Q28" s="16"/>
      <c r="R28" s="15"/>
      <c r="S28" s="16"/>
      <c r="T28" s="15"/>
      <c r="U28" s="16"/>
      <c r="V28" s="15"/>
      <c r="W28" s="16"/>
      <c r="X28" s="15"/>
    </row>
    <row r="29" spans="1:24" x14ac:dyDescent="0.25">
      <c r="A29" s="11">
        <v>25</v>
      </c>
      <c r="B29" s="13" t="s">
        <v>76</v>
      </c>
      <c r="C29" s="14" t="s">
        <v>0</v>
      </c>
      <c r="D29" s="16">
        <v>1.9055</v>
      </c>
      <c r="E29" s="15">
        <v>86235.184999999998</v>
      </c>
      <c r="F29" s="16">
        <v>1.9055</v>
      </c>
      <c r="G29" s="15">
        <f t="shared" si="0"/>
        <v>89684.592399999994</v>
      </c>
      <c r="H29" s="16">
        <v>1.9055</v>
      </c>
      <c r="I29" s="15">
        <f t="shared" si="1"/>
        <v>93271.976095999999</v>
      </c>
      <c r="J29" s="16">
        <v>1.9055</v>
      </c>
      <c r="K29" s="15">
        <f t="shared" si="2"/>
        <v>97002.855139840001</v>
      </c>
      <c r="L29" s="16">
        <v>1.9055</v>
      </c>
      <c r="M29" s="15">
        <f t="shared" si="3"/>
        <v>100882.96934543361</v>
      </c>
      <c r="N29" s="16">
        <v>1.9055</v>
      </c>
      <c r="O29" s="15">
        <f t="shared" si="4"/>
        <v>104918.28811925095</v>
      </c>
      <c r="P29" s="13"/>
      <c r="Q29" s="16"/>
      <c r="R29" s="15"/>
      <c r="S29" s="16"/>
      <c r="T29" s="15"/>
      <c r="U29" s="16"/>
      <c r="V29" s="15"/>
      <c r="W29" s="16"/>
      <c r="X29" s="15"/>
    </row>
    <row r="30" spans="1:24" x14ac:dyDescent="0.25">
      <c r="A30" s="11">
        <v>26</v>
      </c>
      <c r="B30" s="13" t="s">
        <v>77</v>
      </c>
      <c r="C30" s="14" t="s">
        <v>0</v>
      </c>
      <c r="D30" s="16">
        <v>2.2705000000000002</v>
      </c>
      <c r="E30" s="15">
        <v>109853.125</v>
      </c>
      <c r="F30" s="16">
        <v>2.2705000000000002</v>
      </c>
      <c r="G30" s="15">
        <f t="shared" si="0"/>
        <v>114247.25</v>
      </c>
      <c r="H30" s="16">
        <v>2.2705000000000002</v>
      </c>
      <c r="I30" s="15">
        <f t="shared" si="1"/>
        <v>118817.14</v>
      </c>
      <c r="J30" s="16">
        <v>2.2705000000000002</v>
      </c>
      <c r="K30" s="15">
        <f t="shared" si="2"/>
        <v>123569.8256</v>
      </c>
      <c r="L30" s="16">
        <v>2.2705000000000002</v>
      </c>
      <c r="M30" s="15">
        <f t="shared" si="3"/>
        <v>128512.618624</v>
      </c>
      <c r="N30" s="16">
        <v>2.2705000000000002</v>
      </c>
      <c r="O30" s="15">
        <f t="shared" si="4"/>
        <v>133653.12336895999</v>
      </c>
      <c r="P30" s="13"/>
      <c r="Q30" s="16"/>
      <c r="R30" s="15"/>
      <c r="S30" s="16"/>
      <c r="T30" s="15"/>
      <c r="U30" s="16"/>
      <c r="V30" s="15"/>
      <c r="W30" s="16"/>
      <c r="X30" s="15"/>
    </row>
    <row r="31" spans="1:24" x14ac:dyDescent="0.25">
      <c r="A31" s="11">
        <v>27</v>
      </c>
      <c r="B31" s="13" t="s">
        <v>78</v>
      </c>
      <c r="C31" s="14" t="s">
        <v>0</v>
      </c>
      <c r="D31" s="16">
        <v>0.93666666666666665</v>
      </c>
      <c r="E31" s="15">
        <v>49413.453333333331</v>
      </c>
      <c r="F31" s="16">
        <v>0.93666666666666665</v>
      </c>
      <c r="G31" s="15">
        <f t="shared" si="0"/>
        <v>51389.991466666666</v>
      </c>
      <c r="H31" s="16">
        <v>0.93666666666666665</v>
      </c>
      <c r="I31" s="15">
        <f t="shared" si="1"/>
        <v>53445.591125333332</v>
      </c>
      <c r="J31" s="16">
        <v>0.93666666666666665</v>
      </c>
      <c r="K31" s="15">
        <f t="shared" si="2"/>
        <v>55583.414770346666</v>
      </c>
      <c r="L31" s="16">
        <v>0.93666666666666665</v>
      </c>
      <c r="M31" s="15">
        <f t="shared" si="3"/>
        <v>57806.751361160532</v>
      </c>
      <c r="N31" s="16">
        <v>0.93666666666666665</v>
      </c>
      <c r="O31" s="15">
        <f t="shared" si="4"/>
        <v>60119.021415606956</v>
      </c>
      <c r="P31" s="13"/>
      <c r="Q31" s="16"/>
      <c r="R31" s="15"/>
      <c r="S31" s="16"/>
      <c r="T31" s="15"/>
      <c r="U31" s="16"/>
      <c r="V31" s="15"/>
      <c r="W31" s="16"/>
      <c r="X31" s="15"/>
    </row>
    <row r="32" spans="1:24" x14ac:dyDescent="0.25">
      <c r="A32" s="11">
        <v>28</v>
      </c>
      <c r="B32" s="13" t="s">
        <v>79</v>
      </c>
      <c r="C32" s="14" t="s">
        <v>0</v>
      </c>
      <c r="D32" s="16">
        <v>0.39100000000000001</v>
      </c>
      <c r="E32" s="15">
        <v>20270.82</v>
      </c>
      <c r="F32" s="16">
        <v>0.39100000000000001</v>
      </c>
      <c r="G32" s="15">
        <f t="shared" si="0"/>
        <v>21081.6528</v>
      </c>
      <c r="H32" s="16">
        <v>0.39100000000000001</v>
      </c>
      <c r="I32" s="15">
        <f t="shared" si="1"/>
        <v>21924.918912000001</v>
      </c>
      <c r="J32" s="16">
        <v>0.39100000000000001</v>
      </c>
      <c r="K32" s="15">
        <f t="shared" si="2"/>
        <v>22801.91566848</v>
      </c>
      <c r="L32" s="16">
        <v>0.39100000000000001</v>
      </c>
      <c r="M32" s="15">
        <f t="shared" si="3"/>
        <v>23713.992295219199</v>
      </c>
      <c r="N32" s="16">
        <v>0.39100000000000001</v>
      </c>
      <c r="O32" s="15">
        <f t="shared" si="4"/>
        <v>24662.551987027968</v>
      </c>
      <c r="P32" s="13"/>
      <c r="Q32" s="16"/>
      <c r="R32" s="15"/>
      <c r="S32" s="16"/>
      <c r="T32" s="15"/>
      <c r="U32" s="16"/>
      <c r="V32" s="15"/>
      <c r="W32" s="16"/>
      <c r="X32" s="15"/>
    </row>
    <row r="33" spans="1:24" x14ac:dyDescent="0.25">
      <c r="A33" s="11">
        <v>29</v>
      </c>
      <c r="B33" s="13" t="s">
        <v>37</v>
      </c>
      <c r="C33" s="14" t="s">
        <v>0</v>
      </c>
      <c r="D33" s="16">
        <v>0.502</v>
      </c>
      <c r="E33" s="15">
        <v>50739.577499999999</v>
      </c>
      <c r="F33" s="16">
        <v>0.502</v>
      </c>
      <c r="G33" s="15">
        <f t="shared" si="0"/>
        <v>52769.160600000003</v>
      </c>
      <c r="H33" s="16">
        <v>0.502</v>
      </c>
      <c r="I33" s="15">
        <f t="shared" si="1"/>
        <v>54879.927024000004</v>
      </c>
      <c r="J33" s="16">
        <v>0.502</v>
      </c>
      <c r="K33" s="15">
        <f t="shared" si="2"/>
        <v>57075.124104960007</v>
      </c>
      <c r="L33" s="16">
        <v>0.502</v>
      </c>
      <c r="M33" s="15">
        <f t="shared" si="3"/>
        <v>59358.129069158407</v>
      </c>
      <c r="N33" s="16">
        <v>0.502</v>
      </c>
      <c r="O33" s="15">
        <f t="shared" si="4"/>
        <v>61732.454231924748</v>
      </c>
      <c r="P33" s="13"/>
      <c r="Q33" s="16"/>
      <c r="R33" s="15"/>
      <c r="S33" s="16"/>
      <c r="T33" s="15"/>
      <c r="U33" s="16"/>
      <c r="V33" s="15"/>
      <c r="W33" s="16"/>
      <c r="X33" s="15"/>
    </row>
    <row r="34" spans="1:24" x14ac:dyDescent="0.25">
      <c r="A34" s="11">
        <v>30</v>
      </c>
      <c r="B34" s="13" t="s">
        <v>80</v>
      </c>
      <c r="C34" s="14" t="s">
        <v>0</v>
      </c>
      <c r="D34" s="16">
        <v>0.83399999999999996</v>
      </c>
      <c r="E34" s="15">
        <v>109302.98</v>
      </c>
      <c r="F34" s="16">
        <v>0.83399999999999996</v>
      </c>
      <c r="G34" s="15">
        <f t="shared" si="0"/>
        <v>113675.0992</v>
      </c>
      <c r="H34" s="16">
        <v>0.83399999999999996</v>
      </c>
      <c r="I34" s="15">
        <f t="shared" si="1"/>
        <v>118222.103168</v>
      </c>
      <c r="J34" s="16">
        <v>0.83399999999999996</v>
      </c>
      <c r="K34" s="15">
        <f t="shared" si="2"/>
        <v>122950.98729472001</v>
      </c>
      <c r="L34" s="16">
        <v>0.83399999999999996</v>
      </c>
      <c r="M34" s="15">
        <f t="shared" si="3"/>
        <v>127869.02678650881</v>
      </c>
      <c r="N34" s="16">
        <v>0.83399999999999996</v>
      </c>
      <c r="O34" s="15">
        <f t="shared" si="4"/>
        <v>132983.78785796918</v>
      </c>
      <c r="P34" s="13"/>
      <c r="Q34" s="16"/>
      <c r="R34" s="15"/>
      <c r="S34" s="16"/>
      <c r="T34" s="15"/>
      <c r="U34" s="16"/>
      <c r="V34" s="15"/>
      <c r="W34" s="16"/>
      <c r="X34" s="15"/>
    </row>
    <row r="35" spans="1:24" x14ac:dyDescent="0.25">
      <c r="A35" s="11">
        <v>31</v>
      </c>
      <c r="B35" s="13" t="s">
        <v>81</v>
      </c>
      <c r="C35" s="14" t="s">
        <v>0</v>
      </c>
      <c r="D35" s="16">
        <v>0.19950000000000001</v>
      </c>
      <c r="E35" s="15">
        <v>9541.8349999999991</v>
      </c>
      <c r="F35" s="16">
        <v>0.19950000000000001</v>
      </c>
      <c r="G35" s="15">
        <f t="shared" si="0"/>
        <v>9923.5083999999988</v>
      </c>
      <c r="H35" s="16">
        <v>0.19950000000000001</v>
      </c>
      <c r="I35" s="15">
        <f t="shared" si="1"/>
        <v>10320.448735999998</v>
      </c>
      <c r="J35" s="16">
        <v>0.19950000000000001</v>
      </c>
      <c r="K35" s="15">
        <f t="shared" si="2"/>
        <v>10733.266685439999</v>
      </c>
      <c r="L35" s="16">
        <v>0.19950000000000001</v>
      </c>
      <c r="M35" s="15">
        <f t="shared" si="3"/>
        <v>11162.5973528576</v>
      </c>
      <c r="N35" s="16">
        <v>0.19950000000000001</v>
      </c>
      <c r="O35" s="15">
        <f t="shared" si="4"/>
        <v>11609.101246971904</v>
      </c>
      <c r="P35" s="13"/>
      <c r="Q35" s="16"/>
      <c r="R35" s="15"/>
      <c r="S35" s="16"/>
      <c r="T35" s="15"/>
      <c r="U35" s="16"/>
      <c r="V35" s="15"/>
      <c r="W35" s="16"/>
      <c r="X35" s="15"/>
    </row>
    <row r="36" spans="1:24" x14ac:dyDescent="0.25">
      <c r="A36" s="11">
        <v>32</v>
      </c>
      <c r="B36" s="13" t="s">
        <v>82</v>
      </c>
      <c r="C36" s="14" t="s">
        <v>0</v>
      </c>
      <c r="D36" s="16">
        <v>1.0217499999999999</v>
      </c>
      <c r="E36" s="15">
        <v>101025.08499999999</v>
      </c>
      <c r="F36" s="16">
        <v>1.0217499999999999</v>
      </c>
      <c r="G36" s="15">
        <f t="shared" si="0"/>
        <v>105066.08839999999</v>
      </c>
      <c r="H36" s="16">
        <v>1.0217499999999999</v>
      </c>
      <c r="I36" s="15">
        <f t="shared" si="1"/>
        <v>109268.731936</v>
      </c>
      <c r="J36" s="16">
        <v>1.0217499999999999</v>
      </c>
      <c r="K36" s="15">
        <f t="shared" si="2"/>
        <v>113639.48121344</v>
      </c>
      <c r="L36" s="16">
        <v>1.0217499999999999</v>
      </c>
      <c r="M36" s="15">
        <f t="shared" si="3"/>
        <v>118185.0604619776</v>
      </c>
      <c r="N36" s="16">
        <v>1.0217499999999999</v>
      </c>
      <c r="O36" s="15">
        <f t="shared" si="4"/>
        <v>122912.4628804567</v>
      </c>
      <c r="P36" s="13"/>
      <c r="Q36" s="16"/>
      <c r="R36" s="15"/>
      <c r="S36" s="16"/>
      <c r="T36" s="15"/>
      <c r="U36" s="16"/>
      <c r="V36" s="15"/>
      <c r="W36" s="16"/>
      <c r="X36" s="15"/>
    </row>
    <row r="37" spans="1:24" x14ac:dyDescent="0.25">
      <c r="A37" s="11">
        <v>33</v>
      </c>
      <c r="B37" s="13" t="s">
        <v>38</v>
      </c>
      <c r="C37" s="14" t="s">
        <v>0</v>
      </c>
      <c r="D37" s="16">
        <v>0.99050000000000005</v>
      </c>
      <c r="E37" s="15">
        <v>77152.5625</v>
      </c>
      <c r="F37" s="16">
        <v>0.99050000000000005</v>
      </c>
      <c r="G37" s="15">
        <f t="shared" si="0"/>
        <v>80238.665000000008</v>
      </c>
      <c r="H37" s="16">
        <v>0.99050000000000005</v>
      </c>
      <c r="I37" s="15">
        <f t="shared" si="1"/>
        <v>83448.21160000001</v>
      </c>
      <c r="J37" s="16">
        <v>0.99050000000000005</v>
      </c>
      <c r="K37" s="15">
        <f t="shared" si="2"/>
        <v>86786.140064000007</v>
      </c>
      <c r="L37" s="16">
        <v>0.99050000000000005</v>
      </c>
      <c r="M37" s="15">
        <f t="shared" si="3"/>
        <v>90257.585666560015</v>
      </c>
      <c r="N37" s="16">
        <v>0.99050000000000005</v>
      </c>
      <c r="O37" s="15">
        <f t="shared" si="4"/>
        <v>93867.889093222417</v>
      </c>
      <c r="P37" s="13"/>
      <c r="Q37" s="16"/>
      <c r="R37" s="15"/>
      <c r="S37" s="16"/>
      <c r="T37" s="15"/>
      <c r="U37" s="16"/>
      <c r="V37" s="15"/>
      <c r="W37" s="16"/>
      <c r="X37" s="15"/>
    </row>
    <row r="38" spans="1:24" x14ac:dyDescent="0.25">
      <c r="A38" s="11">
        <v>34</v>
      </c>
      <c r="B38" s="13" t="s">
        <v>39</v>
      </c>
      <c r="C38" s="14" t="s">
        <v>0</v>
      </c>
      <c r="D38" s="16">
        <v>0.30733333333333329</v>
      </c>
      <c r="E38" s="15">
        <v>17587.663333333334</v>
      </c>
      <c r="F38" s="16">
        <v>0.30733333333333329</v>
      </c>
      <c r="G38" s="15">
        <f t="shared" si="0"/>
        <v>18291.169866666667</v>
      </c>
      <c r="H38" s="16">
        <v>0.30733333333333329</v>
      </c>
      <c r="I38" s="15">
        <f t="shared" si="1"/>
        <v>19022.816661333334</v>
      </c>
      <c r="J38" s="16">
        <v>0.30733333333333329</v>
      </c>
      <c r="K38" s="15">
        <f t="shared" si="2"/>
        <v>19783.729327786667</v>
      </c>
      <c r="L38" s="16">
        <v>0.30733333333333329</v>
      </c>
      <c r="M38" s="15">
        <f t="shared" si="3"/>
        <v>20575.078500898133</v>
      </c>
      <c r="N38" s="16">
        <v>0.30733333333333329</v>
      </c>
      <c r="O38" s="15">
        <f t="shared" si="4"/>
        <v>21398.081640934059</v>
      </c>
      <c r="P38" s="13"/>
      <c r="Q38" s="16"/>
      <c r="R38" s="15"/>
      <c r="S38" s="16"/>
      <c r="T38" s="15"/>
      <c r="U38" s="16"/>
      <c r="V38" s="15"/>
      <c r="W38" s="16"/>
      <c r="X38" s="15"/>
    </row>
    <row r="39" spans="1:24" x14ac:dyDescent="0.25">
      <c r="A39" s="11">
        <v>35</v>
      </c>
      <c r="B39" s="13" t="s">
        <v>83</v>
      </c>
      <c r="C39" s="14" t="s">
        <v>0</v>
      </c>
      <c r="D39" s="16">
        <v>0.53033333333333332</v>
      </c>
      <c r="E39" s="15">
        <v>30437.660000000003</v>
      </c>
      <c r="F39" s="16">
        <v>0.53033333333333332</v>
      </c>
      <c r="G39" s="15">
        <f t="shared" si="0"/>
        <v>31655.166400000006</v>
      </c>
      <c r="H39" s="16">
        <v>0.53033333333333332</v>
      </c>
      <c r="I39" s="15">
        <f t="shared" si="1"/>
        <v>32921.373056000004</v>
      </c>
      <c r="J39" s="16">
        <v>0.53033333333333332</v>
      </c>
      <c r="K39" s="15">
        <f t="shared" si="2"/>
        <v>34238.227978240007</v>
      </c>
      <c r="L39" s="16">
        <v>0.53033333333333332</v>
      </c>
      <c r="M39" s="15">
        <f t="shared" si="3"/>
        <v>35607.757097369606</v>
      </c>
      <c r="N39" s="16">
        <v>0.53033333333333332</v>
      </c>
      <c r="O39" s="15">
        <f t="shared" si="4"/>
        <v>37032.067381264394</v>
      </c>
      <c r="P39" s="13"/>
      <c r="Q39" s="16"/>
      <c r="R39" s="15"/>
      <c r="S39" s="16"/>
      <c r="T39" s="15"/>
      <c r="U39" s="16"/>
      <c r="V39" s="15"/>
      <c r="W39" s="16"/>
      <c r="X39" s="15"/>
    </row>
    <row r="40" spans="1:24" x14ac:dyDescent="0.25">
      <c r="A40" s="11">
        <v>36</v>
      </c>
      <c r="B40" s="13" t="s">
        <v>84</v>
      </c>
      <c r="C40" s="14" t="s">
        <v>0</v>
      </c>
      <c r="D40" s="16">
        <v>0.48966666666666669</v>
      </c>
      <c r="E40" s="15">
        <v>24413.85666666667</v>
      </c>
      <c r="F40" s="16">
        <v>0.48966666666666669</v>
      </c>
      <c r="G40" s="15">
        <f t="shared" si="0"/>
        <v>25390.410933333336</v>
      </c>
      <c r="H40" s="16">
        <v>0.48966666666666669</v>
      </c>
      <c r="I40" s="15">
        <f t="shared" si="1"/>
        <v>26406.02737066667</v>
      </c>
      <c r="J40" s="16">
        <v>0.48966666666666669</v>
      </c>
      <c r="K40" s="15">
        <f t="shared" si="2"/>
        <v>27462.268465493336</v>
      </c>
      <c r="L40" s="16">
        <v>0.48966666666666669</v>
      </c>
      <c r="M40" s="15">
        <f t="shared" si="3"/>
        <v>28560.75920411307</v>
      </c>
      <c r="N40" s="16">
        <v>0.48966666666666669</v>
      </c>
      <c r="O40" s="15">
        <f t="shared" si="4"/>
        <v>29703.189572277595</v>
      </c>
      <c r="P40" s="13"/>
      <c r="Q40" s="16"/>
      <c r="R40" s="15"/>
      <c r="S40" s="16"/>
      <c r="T40" s="15"/>
      <c r="U40" s="16"/>
      <c r="V40" s="15"/>
      <c r="W40" s="16"/>
      <c r="X40" s="15"/>
    </row>
    <row r="41" spans="1:24" x14ac:dyDescent="0.25">
      <c r="A41" s="11">
        <v>37</v>
      </c>
      <c r="B41" s="13" t="s">
        <v>85</v>
      </c>
      <c r="C41" s="14" t="s">
        <v>0</v>
      </c>
      <c r="D41" s="16">
        <v>1.131</v>
      </c>
      <c r="E41" s="15">
        <v>76540.044999999998</v>
      </c>
      <c r="F41" s="16">
        <v>1.131</v>
      </c>
      <c r="G41" s="15">
        <f t="shared" si="0"/>
        <v>79601.646800000002</v>
      </c>
      <c r="H41" s="16">
        <v>1.131</v>
      </c>
      <c r="I41" s="15">
        <f t="shared" si="1"/>
        <v>82785.712672000009</v>
      </c>
      <c r="J41" s="16">
        <v>1.131</v>
      </c>
      <c r="K41" s="15">
        <f t="shared" si="2"/>
        <v>86097.141178880018</v>
      </c>
      <c r="L41" s="16">
        <v>1.131</v>
      </c>
      <c r="M41" s="15">
        <f t="shared" si="3"/>
        <v>89541.026826035217</v>
      </c>
      <c r="N41" s="16">
        <v>1.131</v>
      </c>
      <c r="O41" s="15">
        <f t="shared" si="4"/>
        <v>93122.667899076623</v>
      </c>
      <c r="P41" s="13"/>
      <c r="Q41" s="16"/>
      <c r="R41" s="15"/>
      <c r="S41" s="16"/>
      <c r="T41" s="15"/>
      <c r="U41" s="16"/>
      <c r="V41" s="15"/>
      <c r="W41" s="16"/>
      <c r="X41" s="15"/>
    </row>
    <row r="42" spans="1:24" x14ac:dyDescent="0.25">
      <c r="A42" s="11">
        <v>38</v>
      </c>
      <c r="B42" s="13" t="s">
        <v>86</v>
      </c>
      <c r="C42" s="14" t="s">
        <v>0</v>
      </c>
      <c r="D42" s="16">
        <v>0.28350000000000003</v>
      </c>
      <c r="E42" s="15">
        <v>24254.204999999998</v>
      </c>
      <c r="F42" s="16">
        <v>0.28350000000000003</v>
      </c>
      <c r="G42" s="15">
        <f t="shared" si="0"/>
        <v>25224.373199999998</v>
      </c>
      <c r="H42" s="16">
        <v>0.28350000000000003</v>
      </c>
      <c r="I42" s="15">
        <f t="shared" si="1"/>
        <v>26233.348127999998</v>
      </c>
      <c r="J42" s="16">
        <v>0.28350000000000003</v>
      </c>
      <c r="K42" s="15">
        <f t="shared" si="2"/>
        <v>27282.682053119999</v>
      </c>
      <c r="L42" s="16">
        <v>0.28350000000000003</v>
      </c>
      <c r="M42" s="15">
        <f t="shared" si="3"/>
        <v>28373.989335244802</v>
      </c>
      <c r="N42" s="16">
        <v>0.28350000000000003</v>
      </c>
      <c r="O42" s="15">
        <f t="shared" si="4"/>
        <v>29508.948908654595</v>
      </c>
      <c r="P42" s="13"/>
      <c r="Q42" s="16"/>
      <c r="R42" s="15"/>
      <c r="S42" s="16"/>
      <c r="T42" s="15"/>
      <c r="U42" s="16"/>
      <c r="V42" s="15"/>
      <c r="W42" s="16"/>
      <c r="X42" s="15"/>
    </row>
    <row r="43" spans="1:24" x14ac:dyDescent="0.25">
      <c r="A43" s="11">
        <v>39</v>
      </c>
      <c r="B43" s="13" t="s">
        <v>87</v>
      </c>
      <c r="C43" s="14" t="s">
        <v>0</v>
      </c>
      <c r="D43" s="16">
        <v>0.36899999999999999</v>
      </c>
      <c r="E43" s="15">
        <v>28576.25</v>
      </c>
      <c r="F43" s="16">
        <v>0.36899999999999999</v>
      </c>
      <c r="G43" s="15">
        <f t="shared" si="0"/>
        <v>29719.3</v>
      </c>
      <c r="H43" s="16">
        <v>0.36899999999999999</v>
      </c>
      <c r="I43" s="15">
        <f t="shared" si="1"/>
        <v>30908.072</v>
      </c>
      <c r="J43" s="16">
        <v>0.36899999999999999</v>
      </c>
      <c r="K43" s="15">
        <f t="shared" si="2"/>
        <v>32144.39488</v>
      </c>
      <c r="L43" s="16">
        <v>0.36899999999999999</v>
      </c>
      <c r="M43" s="15">
        <f t="shared" si="3"/>
        <v>33430.170675200003</v>
      </c>
      <c r="N43" s="16">
        <v>0.36899999999999999</v>
      </c>
      <c r="O43" s="15">
        <f t="shared" si="4"/>
        <v>34767.377502208001</v>
      </c>
      <c r="P43" s="13"/>
      <c r="Q43" s="16"/>
      <c r="R43" s="15"/>
      <c r="S43" s="16"/>
      <c r="T43" s="15"/>
      <c r="U43" s="16"/>
      <c r="V43" s="15"/>
      <c r="W43" s="16"/>
      <c r="X43" s="15"/>
    </row>
    <row r="44" spans="1:24" x14ac:dyDescent="0.25">
      <c r="A44" s="11">
        <v>40</v>
      </c>
      <c r="B44" s="13" t="s">
        <v>88</v>
      </c>
      <c r="C44" s="14" t="s">
        <v>0</v>
      </c>
      <c r="D44" s="16">
        <v>2.0797500000000002</v>
      </c>
      <c r="E44" s="15">
        <v>115737.0675</v>
      </c>
      <c r="F44" s="16">
        <v>2.0797500000000002</v>
      </c>
      <c r="G44" s="15">
        <f t="shared" si="0"/>
        <v>120366.55020000001</v>
      </c>
      <c r="H44" s="16">
        <v>2.0797500000000002</v>
      </c>
      <c r="I44" s="15">
        <f t="shared" si="1"/>
        <v>125181.21220800001</v>
      </c>
      <c r="J44" s="16">
        <v>2.0797500000000002</v>
      </c>
      <c r="K44" s="15">
        <f t="shared" si="2"/>
        <v>130188.46069632002</v>
      </c>
      <c r="L44" s="16">
        <v>2.0797500000000002</v>
      </c>
      <c r="M44" s="15">
        <f t="shared" si="3"/>
        <v>135395.99912417281</v>
      </c>
      <c r="N44" s="16">
        <v>2.0797500000000002</v>
      </c>
      <c r="O44" s="15">
        <f t="shared" si="4"/>
        <v>140811.83908913974</v>
      </c>
      <c r="P44" s="13"/>
      <c r="Q44" s="16"/>
      <c r="R44" s="15"/>
      <c r="S44" s="16"/>
      <c r="T44" s="15"/>
      <c r="U44" s="16"/>
      <c r="V44" s="15"/>
      <c r="W44" s="16"/>
      <c r="X44" s="15"/>
    </row>
    <row r="45" spans="1:24" x14ac:dyDescent="0.25">
      <c r="A45" s="11">
        <v>41</v>
      </c>
      <c r="B45" s="13" t="s">
        <v>89</v>
      </c>
      <c r="C45" s="14" t="s">
        <v>0</v>
      </c>
      <c r="D45" s="16">
        <v>3.9347500000000002</v>
      </c>
      <c r="E45" s="15">
        <v>209581.9425</v>
      </c>
      <c r="F45" s="16">
        <v>3.9347500000000002</v>
      </c>
      <c r="G45" s="15">
        <f t="shared" si="0"/>
        <v>217965.22020000001</v>
      </c>
      <c r="H45" s="16">
        <v>3.9347500000000002</v>
      </c>
      <c r="I45" s="15">
        <f t="shared" si="1"/>
        <v>226683.82900800003</v>
      </c>
      <c r="J45" s="16">
        <v>3.9347500000000002</v>
      </c>
      <c r="K45" s="15">
        <f t="shared" si="2"/>
        <v>235751.18216832003</v>
      </c>
      <c r="L45" s="16">
        <v>3.9347500000000002</v>
      </c>
      <c r="M45" s="15">
        <f t="shared" si="3"/>
        <v>245181.22945505285</v>
      </c>
      <c r="N45" s="16">
        <v>3.9347500000000002</v>
      </c>
      <c r="O45" s="15">
        <f t="shared" si="4"/>
        <v>254988.47863325497</v>
      </c>
      <c r="P45" s="13"/>
      <c r="Q45" s="16"/>
      <c r="R45" s="15"/>
      <c r="S45" s="16"/>
      <c r="T45" s="15"/>
      <c r="U45" s="16"/>
      <c r="V45" s="15"/>
      <c r="W45" s="16"/>
      <c r="X45" s="15"/>
    </row>
    <row r="46" spans="1:24" x14ac:dyDescent="0.25">
      <c r="A46" s="11">
        <v>42</v>
      </c>
      <c r="B46" s="13" t="s">
        <v>90</v>
      </c>
      <c r="C46" s="14" t="s">
        <v>0</v>
      </c>
      <c r="D46" s="16">
        <v>3.4332499999999997</v>
      </c>
      <c r="E46" s="15">
        <v>193543.16500000001</v>
      </c>
      <c r="F46" s="16">
        <v>3.4332499999999997</v>
      </c>
      <c r="G46" s="15">
        <f t="shared" si="0"/>
        <v>201284.8916</v>
      </c>
      <c r="H46" s="16">
        <v>3.4332499999999997</v>
      </c>
      <c r="I46" s="15">
        <f t="shared" si="1"/>
        <v>209336.28726400001</v>
      </c>
      <c r="J46" s="16">
        <v>3.4332499999999997</v>
      </c>
      <c r="K46" s="15">
        <f t="shared" si="2"/>
        <v>217709.73875456001</v>
      </c>
      <c r="L46" s="16">
        <v>3.4332499999999997</v>
      </c>
      <c r="M46" s="15">
        <f t="shared" si="3"/>
        <v>226418.12830474242</v>
      </c>
      <c r="N46" s="16">
        <v>3.4332499999999997</v>
      </c>
      <c r="O46" s="15">
        <f t="shared" si="4"/>
        <v>235474.85343693211</v>
      </c>
      <c r="P46" s="13"/>
      <c r="Q46" s="16"/>
      <c r="R46" s="15"/>
      <c r="S46" s="16"/>
      <c r="T46" s="15"/>
      <c r="U46" s="16"/>
      <c r="V46" s="15"/>
      <c r="W46" s="16"/>
      <c r="X46" s="15"/>
    </row>
    <row r="47" spans="1:24" x14ac:dyDescent="0.25">
      <c r="A47" s="11">
        <v>43</v>
      </c>
      <c r="B47" s="13" t="s">
        <v>91</v>
      </c>
      <c r="C47" s="14" t="s">
        <v>0</v>
      </c>
      <c r="D47" s="16">
        <v>1.6484999999999999</v>
      </c>
      <c r="E47" s="15">
        <v>88245.58249999999</v>
      </c>
      <c r="F47" s="16">
        <v>1.6484999999999999</v>
      </c>
      <c r="G47" s="15">
        <f t="shared" si="0"/>
        <v>91775.405799999993</v>
      </c>
      <c r="H47" s="16">
        <v>1.6484999999999999</v>
      </c>
      <c r="I47" s="15">
        <f t="shared" si="1"/>
        <v>95446.422032000002</v>
      </c>
      <c r="J47" s="16">
        <v>1.6484999999999999</v>
      </c>
      <c r="K47" s="15">
        <f t="shared" si="2"/>
        <v>99264.27891328001</v>
      </c>
      <c r="L47" s="16">
        <v>1.6484999999999999</v>
      </c>
      <c r="M47" s="15">
        <f t="shared" si="3"/>
        <v>103234.85006981122</v>
      </c>
      <c r="N47" s="16">
        <v>1.6484999999999999</v>
      </c>
      <c r="O47" s="15">
        <f t="shared" si="4"/>
        <v>107364.24407260367</v>
      </c>
      <c r="P47" s="13"/>
      <c r="Q47" s="16"/>
      <c r="R47" s="15"/>
      <c r="S47" s="16"/>
      <c r="T47" s="15"/>
      <c r="U47" s="16"/>
      <c r="V47" s="15"/>
      <c r="W47" s="16"/>
      <c r="X47" s="15"/>
    </row>
    <row r="48" spans="1:24" x14ac:dyDescent="0.25">
      <c r="A48" s="11">
        <v>44</v>
      </c>
      <c r="B48" s="13" t="s">
        <v>92</v>
      </c>
      <c r="C48" s="14" t="s">
        <v>0</v>
      </c>
      <c r="D48" s="16">
        <v>0.30066666666666669</v>
      </c>
      <c r="E48" s="15">
        <v>19726.473333333332</v>
      </c>
      <c r="F48" s="16">
        <v>0.30066666666666669</v>
      </c>
      <c r="G48" s="15">
        <f t="shared" si="0"/>
        <v>20515.532266666665</v>
      </c>
      <c r="H48" s="16">
        <v>0.30066666666666669</v>
      </c>
      <c r="I48" s="15">
        <f t="shared" si="1"/>
        <v>21336.153557333331</v>
      </c>
      <c r="J48" s="16">
        <v>0.30066666666666669</v>
      </c>
      <c r="K48" s="15">
        <f t="shared" si="2"/>
        <v>22189.599699626666</v>
      </c>
      <c r="L48" s="16">
        <v>0.30066666666666669</v>
      </c>
      <c r="M48" s="15">
        <f t="shared" si="3"/>
        <v>23077.183687611734</v>
      </c>
      <c r="N48" s="16">
        <v>0.30066666666666669</v>
      </c>
      <c r="O48" s="15">
        <f t="shared" si="4"/>
        <v>24000.271035116206</v>
      </c>
      <c r="P48" s="13"/>
      <c r="Q48" s="16"/>
      <c r="R48" s="15"/>
      <c r="S48" s="16"/>
      <c r="T48" s="15"/>
      <c r="U48" s="16"/>
      <c r="V48" s="15"/>
      <c r="W48" s="16"/>
      <c r="X48" s="15"/>
    </row>
    <row r="49" spans="1:24" x14ac:dyDescent="0.25">
      <c r="A49" s="11">
        <v>45</v>
      </c>
      <c r="B49" s="13" t="s">
        <v>93</v>
      </c>
      <c r="C49" s="14" t="s">
        <v>0</v>
      </c>
      <c r="D49" s="16">
        <v>7.2000000000000008E-2</v>
      </c>
      <c r="E49" s="15">
        <v>33860.93</v>
      </c>
      <c r="F49" s="16">
        <v>7.2000000000000008E-2</v>
      </c>
      <c r="G49" s="15">
        <f t="shared" si="0"/>
        <v>35215.367200000001</v>
      </c>
      <c r="H49" s="16">
        <v>7.2000000000000008E-2</v>
      </c>
      <c r="I49" s="15">
        <f t="shared" si="1"/>
        <v>36623.981888000002</v>
      </c>
      <c r="J49" s="16">
        <v>7.2000000000000008E-2</v>
      </c>
      <c r="K49" s="15">
        <f t="shared" si="2"/>
        <v>38088.941163520001</v>
      </c>
      <c r="L49" s="16">
        <v>7.2000000000000008E-2</v>
      </c>
      <c r="M49" s="15">
        <f t="shared" si="3"/>
        <v>39612.498810060802</v>
      </c>
      <c r="N49" s="16">
        <v>7.2000000000000008E-2</v>
      </c>
      <c r="O49" s="15">
        <f t="shared" si="4"/>
        <v>41196.998762463234</v>
      </c>
      <c r="P49" s="13"/>
      <c r="Q49" s="16"/>
      <c r="R49" s="15"/>
      <c r="S49" s="16"/>
      <c r="T49" s="15"/>
      <c r="U49" s="16"/>
      <c r="V49" s="15"/>
      <c r="W49" s="16"/>
      <c r="X49" s="15"/>
    </row>
    <row r="50" spans="1:24" x14ac:dyDescent="0.25">
      <c r="A50" s="11">
        <v>46</v>
      </c>
      <c r="B50" s="13" t="s">
        <v>94</v>
      </c>
      <c r="C50" s="14" t="s">
        <v>0</v>
      </c>
      <c r="D50" s="16">
        <v>0.72966666666666669</v>
      </c>
      <c r="E50" s="15">
        <v>355354.15333333332</v>
      </c>
      <c r="F50" s="16">
        <v>0.72966666666666669</v>
      </c>
      <c r="G50" s="15">
        <f t="shared" si="0"/>
        <v>369568.31946666667</v>
      </c>
      <c r="H50" s="16">
        <v>0.72966666666666669</v>
      </c>
      <c r="I50" s="15">
        <f t="shared" si="1"/>
        <v>384351.05224533333</v>
      </c>
      <c r="J50" s="16">
        <v>0.72966666666666669</v>
      </c>
      <c r="K50" s="15">
        <f t="shared" si="2"/>
        <v>399725.09433514666</v>
      </c>
      <c r="L50" s="16">
        <v>0.72966666666666669</v>
      </c>
      <c r="M50" s="15">
        <f t="shared" si="3"/>
        <v>415714.09810855251</v>
      </c>
      <c r="N50" s="16">
        <v>0.72966666666666669</v>
      </c>
      <c r="O50" s="15">
        <f t="shared" si="4"/>
        <v>432342.66203289462</v>
      </c>
      <c r="P50" s="13"/>
      <c r="Q50" s="16"/>
      <c r="R50" s="15"/>
      <c r="S50" s="16"/>
      <c r="T50" s="15"/>
      <c r="U50" s="16"/>
      <c r="V50" s="15"/>
      <c r="W50" s="16"/>
      <c r="X50" s="15"/>
    </row>
    <row r="51" spans="1:24" x14ac:dyDescent="0.25">
      <c r="A51" s="11">
        <v>47</v>
      </c>
      <c r="B51" s="13" t="s">
        <v>95</v>
      </c>
      <c r="C51" s="14" t="s">
        <v>0</v>
      </c>
      <c r="D51" s="16">
        <v>0.18033333333333335</v>
      </c>
      <c r="E51" s="15">
        <v>102849.95666666667</v>
      </c>
      <c r="F51" s="16">
        <v>0.18033333333333335</v>
      </c>
      <c r="G51" s="15">
        <f t="shared" si="0"/>
        <v>106963.95493333334</v>
      </c>
      <c r="H51" s="16">
        <v>0.18033333333333335</v>
      </c>
      <c r="I51" s="15">
        <f t="shared" si="1"/>
        <v>111242.51313066667</v>
      </c>
      <c r="J51" s="16">
        <v>0.18033333333333335</v>
      </c>
      <c r="K51" s="15">
        <f t="shared" si="2"/>
        <v>115692.21365589334</v>
      </c>
      <c r="L51" s="16">
        <v>0.18033333333333335</v>
      </c>
      <c r="M51" s="15">
        <f t="shared" si="3"/>
        <v>120319.90220212907</v>
      </c>
      <c r="N51" s="16">
        <v>0.18033333333333335</v>
      </c>
      <c r="O51" s="15">
        <f t="shared" si="4"/>
        <v>125132.69829021423</v>
      </c>
      <c r="P51" s="13"/>
      <c r="Q51" s="16"/>
      <c r="R51" s="15"/>
      <c r="S51" s="16"/>
      <c r="T51" s="15"/>
      <c r="U51" s="16"/>
      <c r="V51" s="15"/>
      <c r="W51" s="16"/>
      <c r="X51" s="15"/>
    </row>
    <row r="52" spans="1:24" x14ac:dyDescent="0.25">
      <c r="A52" s="11">
        <v>48</v>
      </c>
      <c r="B52" s="13" t="s">
        <v>49</v>
      </c>
      <c r="C52" s="14" t="s">
        <v>0</v>
      </c>
      <c r="D52" s="16">
        <v>0.28000000000000003</v>
      </c>
      <c r="E52" s="15">
        <v>144622.535</v>
      </c>
      <c r="F52" s="16">
        <v>0.28000000000000003</v>
      </c>
      <c r="G52" s="15">
        <f t="shared" si="0"/>
        <v>150407.43640000001</v>
      </c>
      <c r="H52" s="16">
        <v>0.28000000000000003</v>
      </c>
      <c r="I52" s="15">
        <f t="shared" si="1"/>
        <v>156423.73385600001</v>
      </c>
      <c r="J52" s="16">
        <v>0.28000000000000003</v>
      </c>
      <c r="K52" s="15">
        <f t="shared" si="2"/>
        <v>162680.68321024001</v>
      </c>
      <c r="L52" s="16">
        <v>0.28000000000000003</v>
      </c>
      <c r="M52" s="15">
        <f t="shared" si="3"/>
        <v>169187.91053864962</v>
      </c>
      <c r="N52" s="16">
        <v>0.28000000000000003</v>
      </c>
      <c r="O52" s="15">
        <f t="shared" si="4"/>
        <v>175955.42696019562</v>
      </c>
      <c r="P52" s="13"/>
      <c r="Q52" s="16"/>
      <c r="R52" s="15"/>
      <c r="S52" s="16"/>
      <c r="T52" s="15"/>
      <c r="U52" s="16"/>
      <c r="V52" s="15"/>
      <c r="W52" s="16"/>
      <c r="X52" s="15"/>
    </row>
    <row r="53" spans="1:24" x14ac:dyDescent="0.25">
      <c r="A53" s="11">
        <v>49</v>
      </c>
      <c r="B53" s="13" t="s">
        <v>96</v>
      </c>
      <c r="C53" s="14" t="s">
        <v>0</v>
      </c>
      <c r="D53" s="16">
        <v>0.48799999999999999</v>
      </c>
      <c r="E53" s="15">
        <v>244250.36</v>
      </c>
      <c r="F53" s="16">
        <v>0.48799999999999999</v>
      </c>
      <c r="G53" s="15">
        <f t="shared" si="0"/>
        <v>254020.3744</v>
      </c>
      <c r="H53" s="16">
        <v>0.48799999999999999</v>
      </c>
      <c r="I53" s="15">
        <f t="shared" si="1"/>
        <v>264181.18937600002</v>
      </c>
      <c r="J53" s="16">
        <v>0.48799999999999999</v>
      </c>
      <c r="K53" s="15">
        <f t="shared" si="2"/>
        <v>274748.43695104006</v>
      </c>
      <c r="L53" s="16">
        <v>0.48799999999999999</v>
      </c>
      <c r="M53" s="15">
        <f t="shared" si="3"/>
        <v>285738.37442908168</v>
      </c>
      <c r="N53" s="16">
        <v>0.48799999999999999</v>
      </c>
      <c r="O53" s="15">
        <f t="shared" si="4"/>
        <v>297167.90940624499</v>
      </c>
      <c r="P53" s="13"/>
      <c r="Q53" s="16"/>
      <c r="R53" s="15"/>
      <c r="S53" s="16"/>
      <c r="T53" s="15"/>
      <c r="U53" s="16"/>
      <c r="V53" s="15"/>
      <c r="W53" s="16"/>
      <c r="X53" s="15"/>
    </row>
    <row r="54" spans="1:24" x14ac:dyDescent="0.25">
      <c r="A54" s="11">
        <v>50</v>
      </c>
      <c r="B54" s="13" t="s">
        <v>97</v>
      </c>
      <c r="C54" s="14" t="s">
        <v>0</v>
      </c>
      <c r="D54" s="16">
        <v>0.17533333333333334</v>
      </c>
      <c r="E54" s="15">
        <v>92243.680000000008</v>
      </c>
      <c r="F54" s="16">
        <v>0.17533333333333334</v>
      </c>
      <c r="G54" s="15">
        <f t="shared" si="0"/>
        <v>95933.427200000006</v>
      </c>
      <c r="H54" s="16">
        <v>0.17533333333333334</v>
      </c>
      <c r="I54" s="15">
        <f t="shared" si="1"/>
        <v>99770.764288000006</v>
      </c>
      <c r="J54" s="16">
        <v>0.17533333333333334</v>
      </c>
      <c r="K54" s="15">
        <f t="shared" si="2"/>
        <v>103761.59485952</v>
      </c>
      <c r="L54" s="16">
        <v>0.17533333333333334</v>
      </c>
      <c r="M54" s="15">
        <f t="shared" si="3"/>
        <v>107912.05865390081</v>
      </c>
      <c r="N54" s="16">
        <v>0.17533333333333334</v>
      </c>
      <c r="O54" s="15">
        <f t="shared" si="4"/>
        <v>112228.54100005684</v>
      </c>
      <c r="P54" s="13"/>
      <c r="Q54" s="16"/>
      <c r="R54" s="15"/>
      <c r="S54" s="16"/>
      <c r="T54" s="15"/>
      <c r="U54" s="16"/>
      <c r="V54" s="15"/>
      <c r="W54" s="16"/>
      <c r="X54" s="15"/>
    </row>
    <row r="55" spans="1:24" x14ac:dyDescent="0.25">
      <c r="A55" s="11">
        <v>51</v>
      </c>
      <c r="B55" s="13" t="s">
        <v>98</v>
      </c>
      <c r="C55" s="14" t="s">
        <v>0</v>
      </c>
      <c r="D55" s="16">
        <v>0.315</v>
      </c>
      <c r="E55" s="15">
        <v>193956.89499999999</v>
      </c>
      <c r="F55" s="16">
        <v>0.315</v>
      </c>
      <c r="G55" s="15">
        <f t="shared" si="0"/>
        <v>201715.17079999999</v>
      </c>
      <c r="H55" s="16">
        <v>0.315</v>
      </c>
      <c r="I55" s="15">
        <f t="shared" si="1"/>
        <v>209783.77763200001</v>
      </c>
      <c r="J55" s="16">
        <v>0.315</v>
      </c>
      <c r="K55" s="15">
        <f t="shared" si="2"/>
        <v>218175.12873728003</v>
      </c>
      <c r="L55" s="16">
        <v>0.315</v>
      </c>
      <c r="M55" s="15">
        <f t="shared" si="3"/>
        <v>226902.13388677125</v>
      </c>
      <c r="N55" s="16">
        <v>0.315</v>
      </c>
      <c r="O55" s="15">
        <f t="shared" si="4"/>
        <v>235978.21924224211</v>
      </c>
      <c r="P55" s="13"/>
      <c r="Q55" s="16"/>
      <c r="R55" s="15"/>
      <c r="S55" s="16"/>
      <c r="T55" s="15"/>
      <c r="U55" s="16"/>
      <c r="V55" s="15"/>
      <c r="W55" s="16"/>
      <c r="X55" s="15"/>
    </row>
    <row r="56" spans="1:24" x14ac:dyDescent="0.25">
      <c r="A56" s="11">
        <v>52</v>
      </c>
      <c r="B56" s="13" t="s">
        <v>99</v>
      </c>
      <c r="C56" s="14" t="s">
        <v>0</v>
      </c>
      <c r="D56" s="16">
        <v>3.5999999999999997E-2</v>
      </c>
      <c r="E56" s="15">
        <v>13342.56</v>
      </c>
      <c r="F56" s="16">
        <v>3.5999999999999997E-2</v>
      </c>
      <c r="G56" s="15">
        <f t="shared" si="0"/>
        <v>13876.2624</v>
      </c>
      <c r="H56" s="16">
        <v>3.5999999999999997E-2</v>
      </c>
      <c r="I56" s="15">
        <f t="shared" si="1"/>
        <v>14431.312895999999</v>
      </c>
      <c r="J56" s="16">
        <v>3.5999999999999997E-2</v>
      </c>
      <c r="K56" s="15">
        <f t="shared" si="2"/>
        <v>15008.56541184</v>
      </c>
      <c r="L56" s="16">
        <v>3.5999999999999997E-2</v>
      </c>
      <c r="M56" s="15">
        <f t="shared" si="3"/>
        <v>15608.908028313601</v>
      </c>
      <c r="N56" s="16">
        <v>3.5999999999999997E-2</v>
      </c>
      <c r="O56" s="15">
        <f t="shared" si="4"/>
        <v>16233.264349446146</v>
      </c>
      <c r="P56" s="13"/>
      <c r="Q56" s="16"/>
      <c r="R56" s="15"/>
      <c r="S56" s="16"/>
      <c r="T56" s="15"/>
      <c r="U56" s="16"/>
      <c r="V56" s="15"/>
      <c r="W56" s="16"/>
      <c r="X56" s="15"/>
    </row>
    <row r="57" spans="1:24" x14ac:dyDescent="0.25">
      <c r="A57" s="11">
        <v>53</v>
      </c>
      <c r="B57" s="13" t="s">
        <v>100</v>
      </c>
      <c r="C57" s="14" t="s">
        <v>0</v>
      </c>
      <c r="D57" s="16">
        <v>0.80099999999999993</v>
      </c>
      <c r="E57" s="15">
        <v>296962.44499999995</v>
      </c>
      <c r="F57" s="16">
        <v>0.80099999999999993</v>
      </c>
      <c r="G57" s="15">
        <f t="shared" si="0"/>
        <v>308840.94279999996</v>
      </c>
      <c r="H57" s="16">
        <v>0.80099999999999993</v>
      </c>
      <c r="I57" s="15">
        <f t="shared" si="1"/>
        <v>321194.58051199996</v>
      </c>
      <c r="J57" s="16">
        <v>0.80099999999999993</v>
      </c>
      <c r="K57" s="15">
        <f t="shared" si="2"/>
        <v>334042.36373247998</v>
      </c>
      <c r="L57" s="16">
        <v>0.80099999999999993</v>
      </c>
      <c r="M57" s="15">
        <f t="shared" si="3"/>
        <v>347404.05828177917</v>
      </c>
      <c r="N57" s="16">
        <v>0.80099999999999993</v>
      </c>
      <c r="O57" s="15">
        <f t="shared" si="4"/>
        <v>361300.22061305033</v>
      </c>
      <c r="P57" s="13"/>
      <c r="Q57" s="16"/>
      <c r="R57" s="15"/>
      <c r="S57" s="16"/>
      <c r="T57" s="15"/>
      <c r="U57" s="16"/>
      <c r="V57" s="15"/>
      <c r="W57" s="16"/>
      <c r="X57" s="15"/>
    </row>
    <row r="58" spans="1:24" x14ac:dyDescent="0.25">
      <c r="A58" s="11">
        <v>54</v>
      </c>
      <c r="B58" s="13" t="s">
        <v>101</v>
      </c>
      <c r="C58" s="14" t="s">
        <v>0</v>
      </c>
      <c r="D58" s="16">
        <v>5.9499999999999997E-2</v>
      </c>
      <c r="E58" s="15">
        <v>32414.915000000001</v>
      </c>
      <c r="F58" s="16">
        <v>5.9499999999999997E-2</v>
      </c>
      <c r="G58" s="15">
        <f t="shared" si="0"/>
        <v>33711.511600000005</v>
      </c>
      <c r="H58" s="16">
        <v>5.9499999999999997E-2</v>
      </c>
      <c r="I58" s="15">
        <f t="shared" si="1"/>
        <v>35059.972064000009</v>
      </c>
      <c r="J58" s="16">
        <v>5.9499999999999997E-2</v>
      </c>
      <c r="K58" s="15">
        <f t="shared" si="2"/>
        <v>36462.370946560011</v>
      </c>
      <c r="L58" s="16">
        <v>5.9499999999999997E-2</v>
      </c>
      <c r="M58" s="15">
        <f t="shared" si="3"/>
        <v>37920.865784422414</v>
      </c>
      <c r="N58" s="16">
        <v>5.9499999999999997E-2</v>
      </c>
      <c r="O58" s="15">
        <f t="shared" si="4"/>
        <v>39437.700415799314</v>
      </c>
      <c r="P58" s="13"/>
      <c r="Q58" s="16"/>
      <c r="R58" s="15"/>
      <c r="S58" s="16"/>
      <c r="T58" s="15"/>
      <c r="U58" s="16"/>
      <c r="V58" s="15"/>
      <c r="W58" s="16"/>
      <c r="X58" s="15"/>
    </row>
    <row r="59" spans="1:24" x14ac:dyDescent="0.25">
      <c r="A59" s="11">
        <v>55</v>
      </c>
      <c r="B59" s="13" t="s">
        <v>102</v>
      </c>
      <c r="C59" s="14" t="s">
        <v>0</v>
      </c>
      <c r="D59" s="16">
        <v>0.45150000000000001</v>
      </c>
      <c r="E59" s="15">
        <v>158839.815</v>
      </c>
      <c r="F59" s="16">
        <v>0.45150000000000001</v>
      </c>
      <c r="G59" s="15">
        <f t="shared" si="0"/>
        <v>165193.40760000001</v>
      </c>
      <c r="H59" s="16">
        <v>0.45150000000000001</v>
      </c>
      <c r="I59" s="15">
        <f t="shared" si="1"/>
        <v>171801.14390400003</v>
      </c>
      <c r="J59" s="16">
        <v>0.45150000000000001</v>
      </c>
      <c r="K59" s="15">
        <f t="shared" si="2"/>
        <v>178673.18966016005</v>
      </c>
      <c r="L59" s="16">
        <v>0.45150000000000001</v>
      </c>
      <c r="M59" s="15">
        <f t="shared" si="3"/>
        <v>185820.11724656646</v>
      </c>
      <c r="N59" s="16">
        <v>0.45150000000000001</v>
      </c>
      <c r="O59" s="15">
        <f t="shared" si="4"/>
        <v>193252.92193642913</v>
      </c>
      <c r="P59" s="13"/>
      <c r="Q59" s="16"/>
      <c r="R59" s="15"/>
      <c r="S59" s="16"/>
      <c r="T59" s="15"/>
      <c r="U59" s="16"/>
      <c r="V59" s="15"/>
      <c r="W59" s="16"/>
      <c r="X59" s="15"/>
    </row>
    <row r="60" spans="1:24" x14ac:dyDescent="0.25">
      <c r="A60" s="11">
        <v>56</v>
      </c>
      <c r="B60" s="13" t="s">
        <v>103</v>
      </c>
      <c r="C60" s="14" t="s">
        <v>0</v>
      </c>
      <c r="D60" s="16">
        <v>14.546000000000001</v>
      </c>
      <c r="E60" s="15">
        <v>8037.15</v>
      </c>
      <c r="F60" s="16">
        <v>14.546000000000001</v>
      </c>
      <c r="G60" s="15">
        <f t="shared" si="0"/>
        <v>8358.6360000000004</v>
      </c>
      <c r="H60" s="16">
        <v>14.546000000000001</v>
      </c>
      <c r="I60" s="15">
        <f t="shared" si="1"/>
        <v>8692.9814400000014</v>
      </c>
      <c r="J60" s="16">
        <v>14.546000000000001</v>
      </c>
      <c r="K60" s="15">
        <f t="shared" si="2"/>
        <v>9040.7006976000011</v>
      </c>
      <c r="L60" s="16">
        <v>14.546000000000001</v>
      </c>
      <c r="M60" s="15">
        <f t="shared" si="3"/>
        <v>9402.3287255040013</v>
      </c>
      <c r="N60" s="16">
        <v>14.546000000000001</v>
      </c>
      <c r="O60" s="15">
        <f t="shared" si="4"/>
        <v>9778.4218745241615</v>
      </c>
      <c r="P60" s="13"/>
      <c r="Q60" s="16"/>
      <c r="R60" s="15"/>
      <c r="S60" s="16"/>
      <c r="T60" s="15"/>
      <c r="U60" s="16"/>
      <c r="V60" s="15"/>
      <c r="W60" s="16"/>
      <c r="X60" s="15"/>
    </row>
    <row r="61" spans="1:24" x14ac:dyDescent="0.25">
      <c r="A61" s="11">
        <v>57</v>
      </c>
      <c r="B61" s="13" t="s">
        <v>104</v>
      </c>
      <c r="C61" s="14" t="s">
        <v>0</v>
      </c>
      <c r="D61" s="16">
        <v>0.24</v>
      </c>
      <c r="E61" s="15">
        <v>16566.685000000001</v>
      </c>
      <c r="F61" s="16">
        <v>0.24</v>
      </c>
      <c r="G61" s="15">
        <f t="shared" si="0"/>
        <v>17229.352400000003</v>
      </c>
      <c r="H61" s="16">
        <v>0.24</v>
      </c>
      <c r="I61" s="15">
        <f t="shared" si="1"/>
        <v>17918.526496000006</v>
      </c>
      <c r="J61" s="16">
        <v>0.24</v>
      </c>
      <c r="K61" s="15">
        <f t="shared" si="2"/>
        <v>18635.267555840008</v>
      </c>
      <c r="L61" s="16">
        <v>0.24</v>
      </c>
      <c r="M61" s="15">
        <f t="shared" si="3"/>
        <v>19380.678258073607</v>
      </c>
      <c r="N61" s="16">
        <v>0.24</v>
      </c>
      <c r="O61" s="15">
        <f t="shared" si="4"/>
        <v>20155.905388396553</v>
      </c>
      <c r="P61" s="13"/>
      <c r="Q61" s="16"/>
      <c r="R61" s="15"/>
      <c r="S61" s="16"/>
      <c r="T61" s="15"/>
      <c r="U61" s="16"/>
      <c r="V61" s="15"/>
      <c r="W61" s="16"/>
      <c r="X61" s="15"/>
    </row>
    <row r="62" spans="1:24" x14ac:dyDescent="0.25">
      <c r="A62" s="11">
        <v>58</v>
      </c>
      <c r="B62" s="13" t="s">
        <v>105</v>
      </c>
      <c r="C62" s="14" t="s">
        <v>0</v>
      </c>
      <c r="D62" s="16">
        <v>154.19050000000001</v>
      </c>
      <c r="E62" s="15">
        <v>46881.06</v>
      </c>
      <c r="F62" s="16">
        <v>154.19050000000001</v>
      </c>
      <c r="G62" s="15">
        <f t="shared" si="0"/>
        <v>48756.3024</v>
      </c>
      <c r="H62" s="16">
        <v>154.19050000000001</v>
      </c>
      <c r="I62" s="15">
        <f t="shared" si="1"/>
        <v>50706.554496000004</v>
      </c>
      <c r="J62" s="16">
        <v>154.19050000000001</v>
      </c>
      <c r="K62" s="15">
        <f t="shared" si="2"/>
        <v>52734.816675840004</v>
      </c>
      <c r="L62" s="16">
        <v>154.19050000000001</v>
      </c>
      <c r="M62" s="15">
        <f t="shared" si="3"/>
        <v>54844.209342873604</v>
      </c>
      <c r="N62" s="16">
        <v>154.19050000000001</v>
      </c>
      <c r="O62" s="15">
        <f t="shared" si="4"/>
        <v>57037.977716588553</v>
      </c>
      <c r="P62" s="13"/>
      <c r="Q62" s="16"/>
      <c r="R62" s="15"/>
      <c r="S62" s="16"/>
      <c r="T62" s="15"/>
      <c r="U62" s="16"/>
      <c r="V62" s="15"/>
      <c r="W62" s="16"/>
      <c r="X62" s="15"/>
    </row>
    <row r="63" spans="1:24" x14ac:dyDescent="0.25">
      <c r="A63" s="11">
        <v>59</v>
      </c>
      <c r="B63" s="13" t="s">
        <v>40</v>
      </c>
      <c r="C63" s="14" t="s">
        <v>0</v>
      </c>
      <c r="D63" s="16">
        <v>0.26266666666666666</v>
      </c>
      <c r="E63" s="15">
        <v>19193.16</v>
      </c>
      <c r="F63" s="16">
        <v>0.26266666666666666</v>
      </c>
      <c r="G63" s="15">
        <f t="shared" si="0"/>
        <v>19960.886399999999</v>
      </c>
      <c r="H63" s="16">
        <v>0.26266666666666666</v>
      </c>
      <c r="I63" s="15">
        <f t="shared" si="1"/>
        <v>20759.321855999999</v>
      </c>
      <c r="J63" s="16">
        <v>0.26266666666666666</v>
      </c>
      <c r="K63" s="15">
        <f t="shared" si="2"/>
        <v>21589.69473024</v>
      </c>
      <c r="L63" s="16">
        <v>0.26266666666666666</v>
      </c>
      <c r="M63" s="15">
        <f t="shared" si="3"/>
        <v>22453.2825194496</v>
      </c>
      <c r="N63" s="16">
        <v>0.26266666666666666</v>
      </c>
      <c r="O63" s="15">
        <f t="shared" si="4"/>
        <v>23351.413820227586</v>
      </c>
      <c r="P63" s="13"/>
      <c r="Q63" s="16"/>
      <c r="R63" s="15"/>
      <c r="S63" s="16"/>
      <c r="T63" s="15"/>
      <c r="U63" s="16"/>
      <c r="V63" s="15"/>
      <c r="W63" s="16"/>
      <c r="X63" s="15"/>
    </row>
    <row r="64" spans="1:24" x14ac:dyDescent="0.25">
      <c r="A64" s="11">
        <v>60</v>
      </c>
      <c r="B64" s="13" t="s">
        <v>106</v>
      </c>
      <c r="C64" s="14" t="s">
        <v>0</v>
      </c>
      <c r="D64" s="16">
        <v>5.1999999999999998E-2</v>
      </c>
      <c r="E64" s="15">
        <v>2158</v>
      </c>
      <c r="F64" s="16">
        <v>5.1999999999999998E-2</v>
      </c>
      <c r="G64" s="15">
        <f t="shared" si="0"/>
        <v>2244.3200000000002</v>
      </c>
      <c r="H64" s="16">
        <v>5.1999999999999998E-2</v>
      </c>
      <c r="I64" s="15">
        <f t="shared" si="1"/>
        <v>2334.0928000000004</v>
      </c>
      <c r="J64" s="16">
        <v>5.1999999999999998E-2</v>
      </c>
      <c r="K64" s="15">
        <f t="shared" si="2"/>
        <v>2427.4565120000007</v>
      </c>
      <c r="L64" s="16">
        <v>5.1999999999999998E-2</v>
      </c>
      <c r="M64" s="15">
        <f t="shared" si="3"/>
        <v>2524.5547724800008</v>
      </c>
      <c r="N64" s="16">
        <v>5.1999999999999998E-2</v>
      </c>
      <c r="O64" s="15">
        <f t="shared" si="4"/>
        <v>2625.5369633792011</v>
      </c>
      <c r="P64" s="13"/>
      <c r="Q64" s="16"/>
      <c r="R64" s="15"/>
      <c r="S64" s="16"/>
      <c r="T64" s="15"/>
      <c r="U64" s="16"/>
      <c r="V64" s="15"/>
      <c r="W64" s="16"/>
      <c r="X64" s="15"/>
    </row>
    <row r="65" spans="1:24" x14ac:dyDescent="0.25">
      <c r="A65" s="11">
        <v>61</v>
      </c>
      <c r="B65" s="13" t="s">
        <v>107</v>
      </c>
      <c r="C65" s="14" t="s">
        <v>0</v>
      </c>
      <c r="D65" s="16">
        <v>0.504</v>
      </c>
      <c r="E65" s="15">
        <v>20091.75</v>
      </c>
      <c r="F65" s="16">
        <v>0.504</v>
      </c>
      <c r="G65" s="15">
        <f t="shared" si="0"/>
        <v>20895.420000000002</v>
      </c>
      <c r="H65" s="16">
        <v>0.504</v>
      </c>
      <c r="I65" s="15">
        <f t="shared" si="1"/>
        <v>21731.236800000002</v>
      </c>
      <c r="J65" s="16">
        <v>0.504</v>
      </c>
      <c r="K65" s="15">
        <f t="shared" si="2"/>
        <v>22600.486272000002</v>
      </c>
      <c r="L65" s="16">
        <v>0.504</v>
      </c>
      <c r="M65" s="15">
        <f t="shared" si="3"/>
        <v>23504.505722880003</v>
      </c>
      <c r="N65" s="16">
        <v>0.504</v>
      </c>
      <c r="O65" s="15">
        <f t="shared" si="4"/>
        <v>24444.685951795203</v>
      </c>
      <c r="P65" s="13"/>
      <c r="Q65" s="16"/>
      <c r="R65" s="15"/>
      <c r="S65" s="16"/>
      <c r="T65" s="15"/>
      <c r="U65" s="16"/>
      <c r="V65" s="15"/>
      <c r="W65" s="16"/>
      <c r="X65" s="15"/>
    </row>
    <row r="66" spans="1:24" x14ac:dyDescent="0.25">
      <c r="A66" s="11">
        <v>62</v>
      </c>
      <c r="B66" s="13" t="s">
        <v>108</v>
      </c>
      <c r="C66" s="14" t="s">
        <v>0</v>
      </c>
      <c r="D66" s="16">
        <v>0.44600000000000001</v>
      </c>
      <c r="E66" s="15">
        <v>21189.965</v>
      </c>
      <c r="F66" s="16">
        <v>0.44600000000000001</v>
      </c>
      <c r="G66" s="15">
        <f t="shared" si="0"/>
        <v>22037.563600000001</v>
      </c>
      <c r="H66" s="16">
        <v>0.44600000000000001</v>
      </c>
      <c r="I66" s="15">
        <f t="shared" si="1"/>
        <v>22919.066144</v>
      </c>
      <c r="J66" s="16">
        <v>0.44600000000000001</v>
      </c>
      <c r="K66" s="15">
        <f t="shared" si="2"/>
        <v>23835.828789760002</v>
      </c>
      <c r="L66" s="16">
        <v>0.44600000000000001</v>
      </c>
      <c r="M66" s="15">
        <f t="shared" si="3"/>
        <v>24789.261941350404</v>
      </c>
      <c r="N66" s="16">
        <v>0.44600000000000001</v>
      </c>
      <c r="O66" s="15">
        <f t="shared" si="4"/>
        <v>25780.832419004422</v>
      </c>
      <c r="P66" s="13"/>
      <c r="Q66" s="16"/>
      <c r="R66" s="15"/>
      <c r="S66" s="16"/>
      <c r="T66" s="15"/>
      <c r="U66" s="16"/>
      <c r="V66" s="15"/>
      <c r="W66" s="16"/>
      <c r="X66" s="15"/>
    </row>
    <row r="67" spans="1:24" x14ac:dyDescent="0.25">
      <c r="A67" s="11">
        <v>63</v>
      </c>
      <c r="B67" s="13" t="s">
        <v>109</v>
      </c>
      <c r="C67" s="14" t="s">
        <v>0</v>
      </c>
      <c r="D67" s="16">
        <v>9.6000000000000002E-2</v>
      </c>
      <c r="E67" s="15">
        <v>5920.71</v>
      </c>
      <c r="F67" s="16">
        <v>9.6000000000000002E-2</v>
      </c>
      <c r="G67" s="15">
        <f t="shared" si="0"/>
        <v>6157.5384000000004</v>
      </c>
      <c r="H67" s="16">
        <v>9.6000000000000002E-2</v>
      </c>
      <c r="I67" s="15">
        <f t="shared" si="1"/>
        <v>6403.8399360000003</v>
      </c>
      <c r="J67" s="16">
        <v>9.6000000000000002E-2</v>
      </c>
      <c r="K67" s="15">
        <f t="shared" si="2"/>
        <v>6659.9935334400006</v>
      </c>
      <c r="L67" s="16">
        <v>9.6000000000000002E-2</v>
      </c>
      <c r="M67" s="15">
        <f t="shared" si="3"/>
        <v>6926.3932747776007</v>
      </c>
      <c r="N67" s="16">
        <v>9.6000000000000002E-2</v>
      </c>
      <c r="O67" s="15">
        <f t="shared" si="4"/>
        <v>7203.4490057687053</v>
      </c>
      <c r="P67" s="13"/>
      <c r="Q67" s="16"/>
      <c r="R67" s="15"/>
      <c r="S67" s="16"/>
      <c r="T67" s="15"/>
      <c r="U67" s="16"/>
      <c r="V67" s="15"/>
      <c r="W67" s="16"/>
      <c r="X67" s="15"/>
    </row>
    <row r="68" spans="1:24" x14ac:dyDescent="0.25">
      <c r="A68" s="11">
        <v>64</v>
      </c>
      <c r="B68" s="13" t="s">
        <v>110</v>
      </c>
      <c r="C68" s="14" t="s">
        <v>0</v>
      </c>
      <c r="D68" s="16">
        <v>0.747</v>
      </c>
      <c r="E68" s="15">
        <v>35302.404999999999</v>
      </c>
      <c r="F68" s="16">
        <v>0.747</v>
      </c>
      <c r="G68" s="15">
        <f t="shared" si="0"/>
        <v>36714.501199999999</v>
      </c>
      <c r="H68" s="16">
        <v>0.747</v>
      </c>
      <c r="I68" s="15">
        <f t="shared" si="1"/>
        <v>38183.081248000002</v>
      </c>
      <c r="J68" s="16">
        <v>0.747</v>
      </c>
      <c r="K68" s="15">
        <f t="shared" si="2"/>
        <v>39710.404497920004</v>
      </c>
      <c r="L68" s="16">
        <v>0.747</v>
      </c>
      <c r="M68" s="15">
        <f t="shared" si="3"/>
        <v>41298.820677836804</v>
      </c>
      <c r="N68" s="16">
        <v>0.747</v>
      </c>
      <c r="O68" s="15">
        <f t="shared" si="4"/>
        <v>42950.773504950281</v>
      </c>
      <c r="P68" s="13"/>
      <c r="Q68" s="16"/>
      <c r="R68" s="15"/>
      <c r="S68" s="16"/>
      <c r="T68" s="15"/>
      <c r="U68" s="16"/>
      <c r="V68" s="15"/>
      <c r="W68" s="16"/>
      <c r="X68" s="15"/>
    </row>
    <row r="69" spans="1:24" x14ac:dyDescent="0.25">
      <c r="A69" s="11">
        <v>65</v>
      </c>
      <c r="B69" s="13" t="s">
        <v>13</v>
      </c>
      <c r="C69" s="14" t="s">
        <v>0</v>
      </c>
      <c r="D69" s="16">
        <v>74.36666666666666</v>
      </c>
      <c r="E69" s="15">
        <v>180393.12</v>
      </c>
      <c r="F69" s="16">
        <v>74.36666666666666</v>
      </c>
      <c r="G69" s="15">
        <f t="shared" si="0"/>
        <v>187608.84479999999</v>
      </c>
      <c r="H69" s="16">
        <v>74.36666666666666</v>
      </c>
      <c r="I69" s="15">
        <f t="shared" si="1"/>
        <v>195113.198592</v>
      </c>
      <c r="J69" s="16">
        <v>74.36666666666666</v>
      </c>
      <c r="K69" s="15">
        <f t="shared" si="2"/>
        <v>202917.72653568001</v>
      </c>
      <c r="L69" s="16">
        <v>74.36666666666666</v>
      </c>
      <c r="M69" s="15">
        <f t="shared" si="3"/>
        <v>211034.43559710722</v>
      </c>
      <c r="N69" s="16">
        <v>74.36666666666666</v>
      </c>
      <c r="O69" s="15">
        <f t="shared" si="4"/>
        <v>219475.81302099151</v>
      </c>
      <c r="P69" s="13"/>
      <c r="Q69" s="16"/>
      <c r="R69" s="15"/>
      <c r="S69" s="16"/>
      <c r="T69" s="15"/>
      <c r="U69" s="16"/>
      <c r="V69" s="15"/>
      <c r="W69" s="16"/>
      <c r="X69" s="15"/>
    </row>
    <row r="70" spans="1:24" x14ac:dyDescent="0.25">
      <c r="A70" s="11">
        <v>66</v>
      </c>
      <c r="B70" s="13" t="s">
        <v>14</v>
      </c>
      <c r="C70" s="14" t="s">
        <v>0</v>
      </c>
      <c r="D70" s="16">
        <v>19.253333333333334</v>
      </c>
      <c r="E70" s="15">
        <v>69519.340000000011</v>
      </c>
      <c r="F70" s="16">
        <v>19.253333333333334</v>
      </c>
      <c r="G70" s="15">
        <f t="shared" ref="G70:G133" si="5">E70*1.04</f>
        <v>72300.113600000012</v>
      </c>
      <c r="H70" s="16">
        <v>19.253333333333334</v>
      </c>
      <c r="I70" s="15">
        <f t="shared" ref="I70:I133" si="6">G70*1.04</f>
        <v>75192.118144000007</v>
      </c>
      <c r="J70" s="16">
        <v>19.253333333333334</v>
      </c>
      <c r="K70" s="15">
        <f t="shared" ref="K70:K133" si="7">I70*1.04</f>
        <v>78199.802869760009</v>
      </c>
      <c r="L70" s="16">
        <v>19.253333333333334</v>
      </c>
      <c r="M70" s="15">
        <f t="shared" ref="M70:M133" si="8">K70*1.04</f>
        <v>81327.794984550419</v>
      </c>
      <c r="N70" s="16">
        <v>19.253333333333334</v>
      </c>
      <c r="O70" s="15">
        <f t="shared" ref="O70:O133" si="9">M70*1.04</f>
        <v>84580.906783932442</v>
      </c>
      <c r="P70" s="13"/>
      <c r="Q70" s="16"/>
      <c r="R70" s="15"/>
      <c r="S70" s="16"/>
      <c r="T70" s="15"/>
      <c r="U70" s="16"/>
      <c r="V70" s="15"/>
      <c r="W70" s="16"/>
      <c r="X70" s="15"/>
    </row>
    <row r="71" spans="1:24" x14ac:dyDescent="0.25">
      <c r="A71" s="11">
        <v>67</v>
      </c>
      <c r="B71" s="13" t="s">
        <v>12</v>
      </c>
      <c r="C71" s="14" t="s">
        <v>0</v>
      </c>
      <c r="D71" s="16">
        <v>14.2</v>
      </c>
      <c r="E71" s="15">
        <v>17910.54</v>
      </c>
      <c r="F71" s="16">
        <v>14.2</v>
      </c>
      <c r="G71" s="15">
        <f t="shared" si="5"/>
        <v>18626.961600000002</v>
      </c>
      <c r="H71" s="16">
        <v>14.2</v>
      </c>
      <c r="I71" s="15">
        <f t="shared" si="6"/>
        <v>19372.040064000004</v>
      </c>
      <c r="J71" s="16">
        <v>14.2</v>
      </c>
      <c r="K71" s="15">
        <f t="shared" si="7"/>
        <v>20146.921666560007</v>
      </c>
      <c r="L71" s="16">
        <v>14.2</v>
      </c>
      <c r="M71" s="15">
        <f t="shared" si="8"/>
        <v>20952.798533222409</v>
      </c>
      <c r="N71" s="16">
        <v>14.2</v>
      </c>
      <c r="O71" s="15">
        <f t="shared" si="9"/>
        <v>21790.910474551307</v>
      </c>
      <c r="P71" s="13"/>
      <c r="Q71" s="16"/>
      <c r="R71" s="15"/>
      <c r="S71" s="16"/>
      <c r="T71" s="15"/>
      <c r="U71" s="16"/>
      <c r="V71" s="15"/>
      <c r="W71" s="16"/>
      <c r="X71" s="15"/>
    </row>
    <row r="72" spans="1:24" x14ac:dyDescent="0.25">
      <c r="A72" s="11">
        <v>68</v>
      </c>
      <c r="B72" s="13" t="s">
        <v>111</v>
      </c>
      <c r="C72" s="14" t="s">
        <v>0</v>
      </c>
      <c r="D72" s="16">
        <v>20.793333333333333</v>
      </c>
      <c r="E72" s="15">
        <v>50088.566666666673</v>
      </c>
      <c r="F72" s="16">
        <v>20.793333333333333</v>
      </c>
      <c r="G72" s="15">
        <f t="shared" si="5"/>
        <v>52092.109333333341</v>
      </c>
      <c r="H72" s="16">
        <v>20.793333333333333</v>
      </c>
      <c r="I72" s="15">
        <f t="shared" si="6"/>
        <v>54175.793706666678</v>
      </c>
      <c r="J72" s="16">
        <v>20.793333333333333</v>
      </c>
      <c r="K72" s="15">
        <f t="shared" si="7"/>
        <v>56342.825454933351</v>
      </c>
      <c r="L72" s="16">
        <v>20.793333333333333</v>
      </c>
      <c r="M72" s="15">
        <f t="shared" si="8"/>
        <v>58596.538473130684</v>
      </c>
      <c r="N72" s="16">
        <v>20.793333333333333</v>
      </c>
      <c r="O72" s="15">
        <f t="shared" si="9"/>
        <v>60940.400012055914</v>
      </c>
      <c r="P72" s="13"/>
      <c r="Q72" s="16"/>
      <c r="R72" s="15"/>
      <c r="S72" s="16"/>
      <c r="T72" s="15"/>
      <c r="U72" s="16"/>
      <c r="V72" s="15"/>
      <c r="W72" s="16"/>
      <c r="X72" s="15"/>
    </row>
    <row r="73" spans="1:24" x14ac:dyDescent="0.25">
      <c r="A73" s="11">
        <v>69</v>
      </c>
      <c r="B73" s="13" t="s">
        <v>112</v>
      </c>
      <c r="C73" s="14" t="s">
        <v>0</v>
      </c>
      <c r="D73" s="16">
        <v>17</v>
      </c>
      <c r="E73" s="15">
        <v>34124</v>
      </c>
      <c r="F73" s="16">
        <v>17</v>
      </c>
      <c r="G73" s="15">
        <f t="shared" si="5"/>
        <v>35488.959999999999</v>
      </c>
      <c r="H73" s="16">
        <v>17</v>
      </c>
      <c r="I73" s="15">
        <f t="shared" si="6"/>
        <v>36908.518400000001</v>
      </c>
      <c r="J73" s="16">
        <v>17</v>
      </c>
      <c r="K73" s="15">
        <f t="shared" si="7"/>
        <v>38384.859135999999</v>
      </c>
      <c r="L73" s="16">
        <v>17</v>
      </c>
      <c r="M73" s="15">
        <f t="shared" si="8"/>
        <v>39920.253501439998</v>
      </c>
      <c r="N73" s="16">
        <v>17</v>
      </c>
      <c r="O73" s="15">
        <f t="shared" si="9"/>
        <v>41517.063641497596</v>
      </c>
      <c r="P73" s="13"/>
      <c r="Q73" s="16"/>
      <c r="R73" s="15"/>
      <c r="S73" s="16"/>
      <c r="T73" s="15"/>
      <c r="U73" s="16"/>
      <c r="V73" s="15"/>
      <c r="W73" s="16"/>
      <c r="X73" s="15"/>
    </row>
    <row r="74" spans="1:24" x14ac:dyDescent="0.25">
      <c r="A74" s="11">
        <v>70</v>
      </c>
      <c r="B74" s="13" t="s">
        <v>113</v>
      </c>
      <c r="C74" s="14" t="s">
        <v>0</v>
      </c>
      <c r="D74" s="16">
        <v>0.63300000000000001</v>
      </c>
      <c r="E74" s="15">
        <v>48981.684999999998</v>
      </c>
      <c r="F74" s="16">
        <v>0.63300000000000001</v>
      </c>
      <c r="G74" s="15">
        <f t="shared" si="5"/>
        <v>50940.952400000002</v>
      </c>
      <c r="H74" s="16">
        <v>0.63300000000000001</v>
      </c>
      <c r="I74" s="15">
        <f t="shared" si="6"/>
        <v>52978.590496000004</v>
      </c>
      <c r="J74" s="16">
        <v>0.63300000000000001</v>
      </c>
      <c r="K74" s="15">
        <f t="shared" si="7"/>
        <v>55097.734115840009</v>
      </c>
      <c r="L74" s="16">
        <v>0.63300000000000001</v>
      </c>
      <c r="M74" s="15">
        <f t="shared" si="8"/>
        <v>57301.643480473613</v>
      </c>
      <c r="N74" s="16">
        <v>0.63300000000000001</v>
      </c>
      <c r="O74" s="15">
        <f t="shared" si="9"/>
        <v>59593.709219692559</v>
      </c>
      <c r="P74" s="13"/>
      <c r="Q74" s="16"/>
      <c r="R74" s="15"/>
      <c r="S74" s="16"/>
      <c r="T74" s="15"/>
      <c r="U74" s="16"/>
      <c r="V74" s="15"/>
      <c r="W74" s="16"/>
      <c r="X74" s="15"/>
    </row>
    <row r="75" spans="1:24" x14ac:dyDescent="0.25">
      <c r="A75" s="11">
        <v>71</v>
      </c>
      <c r="B75" s="13" t="s">
        <v>19</v>
      </c>
      <c r="C75" s="14" t="s">
        <v>0</v>
      </c>
      <c r="D75" s="16">
        <v>54.332999999999998</v>
      </c>
      <c r="E75" s="15">
        <v>4740850.0075000003</v>
      </c>
      <c r="F75" s="16">
        <v>54.332999999999998</v>
      </c>
      <c r="G75" s="15">
        <f t="shared" si="5"/>
        <v>4930484.0078000007</v>
      </c>
      <c r="H75" s="16">
        <v>54.332999999999998</v>
      </c>
      <c r="I75" s="15">
        <f t="shared" si="6"/>
        <v>5127703.3681120006</v>
      </c>
      <c r="J75" s="16">
        <v>54.332999999999998</v>
      </c>
      <c r="K75" s="15">
        <f t="shared" si="7"/>
        <v>5332811.5028364807</v>
      </c>
      <c r="L75" s="16">
        <v>54.332999999999998</v>
      </c>
      <c r="M75" s="15">
        <f t="shared" si="8"/>
        <v>5546123.96294994</v>
      </c>
      <c r="N75" s="16">
        <v>54.332999999999998</v>
      </c>
      <c r="O75" s="15">
        <f t="shared" si="9"/>
        <v>5767968.9214679375</v>
      </c>
      <c r="P75" s="13"/>
      <c r="Q75" s="16"/>
      <c r="R75" s="15"/>
      <c r="S75" s="16"/>
      <c r="T75" s="15"/>
      <c r="U75" s="16"/>
      <c r="V75" s="15"/>
      <c r="W75" s="16"/>
      <c r="X75" s="15"/>
    </row>
    <row r="76" spans="1:24" x14ac:dyDescent="0.25">
      <c r="A76" s="11">
        <v>72</v>
      </c>
      <c r="B76" s="13" t="s">
        <v>20</v>
      </c>
      <c r="C76" s="14" t="s">
        <v>0</v>
      </c>
      <c r="D76" s="16">
        <v>10.116999999999999</v>
      </c>
      <c r="E76" s="15">
        <v>756451.21333333326</v>
      </c>
      <c r="F76" s="16">
        <v>10.116999999999999</v>
      </c>
      <c r="G76" s="15">
        <f t="shared" si="5"/>
        <v>786709.26186666661</v>
      </c>
      <c r="H76" s="16">
        <v>10.116999999999999</v>
      </c>
      <c r="I76" s="15">
        <f t="shared" si="6"/>
        <v>818177.63234133332</v>
      </c>
      <c r="J76" s="16">
        <v>10.116999999999999</v>
      </c>
      <c r="K76" s="15">
        <f t="shared" si="7"/>
        <v>850904.73763498664</v>
      </c>
      <c r="L76" s="16">
        <v>10.116999999999999</v>
      </c>
      <c r="M76" s="15">
        <f t="shared" si="8"/>
        <v>884940.92714038608</v>
      </c>
      <c r="N76" s="16">
        <v>10.116999999999999</v>
      </c>
      <c r="O76" s="15">
        <f t="shared" si="9"/>
        <v>920338.5642260015</v>
      </c>
      <c r="P76" s="13"/>
      <c r="Q76" s="16"/>
      <c r="R76" s="15"/>
      <c r="S76" s="16"/>
      <c r="T76" s="15"/>
      <c r="U76" s="16"/>
      <c r="V76" s="15"/>
      <c r="W76" s="16"/>
      <c r="X76" s="15"/>
    </row>
    <row r="77" spans="1:24" x14ac:dyDescent="0.25">
      <c r="A77" s="11">
        <v>73</v>
      </c>
      <c r="B77" s="13" t="s">
        <v>46</v>
      </c>
      <c r="C77" s="14" t="s">
        <v>0</v>
      </c>
      <c r="D77" s="16">
        <v>0.48833333333333329</v>
      </c>
      <c r="E77" s="15">
        <v>48007.9</v>
      </c>
      <c r="F77" s="16">
        <v>0.48833333333333329</v>
      </c>
      <c r="G77" s="15">
        <f t="shared" si="5"/>
        <v>49928.216</v>
      </c>
      <c r="H77" s="16">
        <v>0.48833333333333329</v>
      </c>
      <c r="I77" s="15">
        <f t="shared" si="6"/>
        <v>51925.344640000003</v>
      </c>
      <c r="J77" s="16">
        <v>0.48833333333333329</v>
      </c>
      <c r="K77" s="15">
        <f t="shared" si="7"/>
        <v>54002.358425600003</v>
      </c>
      <c r="L77" s="16">
        <v>0.48833333333333329</v>
      </c>
      <c r="M77" s="15">
        <f t="shared" si="8"/>
        <v>56162.452762624009</v>
      </c>
      <c r="N77" s="16">
        <v>0.48833333333333329</v>
      </c>
      <c r="O77" s="15">
        <f t="shared" si="9"/>
        <v>58408.950873128968</v>
      </c>
      <c r="P77" s="13"/>
      <c r="Q77" s="16"/>
      <c r="R77" s="15"/>
      <c r="S77" s="16"/>
      <c r="T77" s="15"/>
      <c r="U77" s="16"/>
      <c r="V77" s="15"/>
      <c r="W77" s="16"/>
      <c r="X77" s="15"/>
    </row>
    <row r="78" spans="1:24" x14ac:dyDescent="0.25">
      <c r="A78" s="11">
        <v>74</v>
      </c>
      <c r="B78" s="13" t="s">
        <v>114</v>
      </c>
      <c r="C78" s="14" t="s">
        <v>0</v>
      </c>
      <c r="D78" s="16">
        <v>0.4395</v>
      </c>
      <c r="E78" s="15">
        <v>39176.005000000005</v>
      </c>
      <c r="F78" s="16">
        <v>0.4395</v>
      </c>
      <c r="G78" s="15">
        <f t="shared" si="5"/>
        <v>40743.045200000008</v>
      </c>
      <c r="H78" s="16">
        <v>0.4395</v>
      </c>
      <c r="I78" s="15">
        <f t="shared" si="6"/>
        <v>42372.76700800001</v>
      </c>
      <c r="J78" s="16">
        <v>0.4395</v>
      </c>
      <c r="K78" s="15">
        <f t="shared" si="7"/>
        <v>44067.677688320015</v>
      </c>
      <c r="L78" s="16">
        <v>0.4395</v>
      </c>
      <c r="M78" s="15">
        <f t="shared" si="8"/>
        <v>45830.384795852813</v>
      </c>
      <c r="N78" s="16">
        <v>0.4395</v>
      </c>
      <c r="O78" s="15">
        <f t="shared" si="9"/>
        <v>47663.600187686927</v>
      </c>
      <c r="P78" s="13"/>
      <c r="Q78" s="16"/>
      <c r="R78" s="15"/>
      <c r="S78" s="16"/>
      <c r="T78" s="15"/>
      <c r="U78" s="16"/>
      <c r="V78" s="15"/>
      <c r="W78" s="16"/>
      <c r="X78" s="15"/>
    </row>
    <row r="79" spans="1:24" x14ac:dyDescent="0.25">
      <c r="A79" s="11">
        <v>75</v>
      </c>
      <c r="B79" s="13" t="s">
        <v>115</v>
      </c>
      <c r="C79" s="14" t="s">
        <v>0</v>
      </c>
      <c r="D79" s="16">
        <v>24.998750000000001</v>
      </c>
      <c r="E79" s="15">
        <v>1848969.6850000001</v>
      </c>
      <c r="F79" s="16">
        <v>24.998750000000001</v>
      </c>
      <c r="G79" s="15">
        <f t="shared" si="5"/>
        <v>1922928.4724000001</v>
      </c>
      <c r="H79" s="16">
        <v>24.998750000000001</v>
      </c>
      <c r="I79" s="15">
        <f t="shared" si="6"/>
        <v>1999845.6112960002</v>
      </c>
      <c r="J79" s="16">
        <v>24.998750000000001</v>
      </c>
      <c r="K79" s="15">
        <f t="shared" si="7"/>
        <v>2079839.4357478402</v>
      </c>
      <c r="L79" s="16">
        <v>24.998750000000001</v>
      </c>
      <c r="M79" s="15">
        <f t="shared" si="8"/>
        <v>2163033.0131777539</v>
      </c>
      <c r="N79" s="16">
        <v>24.998750000000001</v>
      </c>
      <c r="O79" s="15">
        <f t="shared" si="9"/>
        <v>2249554.3337048641</v>
      </c>
      <c r="P79" s="13"/>
      <c r="Q79" s="16"/>
      <c r="R79" s="15"/>
      <c r="S79" s="16"/>
      <c r="T79" s="15"/>
      <c r="U79" s="16"/>
      <c r="V79" s="15"/>
      <c r="W79" s="16"/>
      <c r="X79" s="15"/>
    </row>
    <row r="80" spans="1:24" x14ac:dyDescent="0.25">
      <c r="A80" s="11">
        <v>76</v>
      </c>
      <c r="B80" s="13" t="s">
        <v>116</v>
      </c>
      <c r="C80" s="14" t="s">
        <v>0</v>
      </c>
      <c r="D80" s="16">
        <v>1.2909999999999999</v>
      </c>
      <c r="E80" s="15">
        <v>109867.51666666666</v>
      </c>
      <c r="F80" s="16">
        <v>1.2909999999999999</v>
      </c>
      <c r="G80" s="15">
        <f t="shared" si="5"/>
        <v>114262.21733333333</v>
      </c>
      <c r="H80" s="16">
        <v>1.2909999999999999</v>
      </c>
      <c r="I80" s="15">
        <f t="shared" si="6"/>
        <v>118832.70602666667</v>
      </c>
      <c r="J80" s="16">
        <v>1.2909999999999999</v>
      </c>
      <c r="K80" s="15">
        <f t="shared" si="7"/>
        <v>123586.01426773334</v>
      </c>
      <c r="L80" s="16">
        <v>1.2909999999999999</v>
      </c>
      <c r="M80" s="15">
        <f t="shared" si="8"/>
        <v>128529.45483844267</v>
      </c>
      <c r="N80" s="16">
        <v>1.2909999999999999</v>
      </c>
      <c r="O80" s="15">
        <f t="shared" si="9"/>
        <v>133670.6330319804</v>
      </c>
      <c r="P80" s="13"/>
      <c r="Q80" s="16"/>
      <c r="R80" s="15"/>
      <c r="S80" s="16"/>
      <c r="T80" s="15"/>
      <c r="U80" s="16"/>
      <c r="V80" s="15"/>
      <c r="W80" s="16"/>
      <c r="X80" s="15"/>
    </row>
    <row r="81" spans="1:24" x14ac:dyDescent="0.25">
      <c r="A81" s="11">
        <v>77</v>
      </c>
      <c r="B81" s="13" t="s">
        <v>18</v>
      </c>
      <c r="C81" s="14" t="s">
        <v>0</v>
      </c>
      <c r="D81" s="16">
        <v>48.434249999999999</v>
      </c>
      <c r="E81" s="15">
        <v>3738188.8174999999</v>
      </c>
      <c r="F81" s="16">
        <v>48.434249999999999</v>
      </c>
      <c r="G81" s="15">
        <f t="shared" si="5"/>
        <v>3887716.3702000002</v>
      </c>
      <c r="H81" s="16">
        <v>48.434249999999999</v>
      </c>
      <c r="I81" s="15">
        <f t="shared" si="6"/>
        <v>4043225.0250080004</v>
      </c>
      <c r="J81" s="16">
        <v>48.434249999999999</v>
      </c>
      <c r="K81" s="15">
        <f t="shared" si="7"/>
        <v>4204954.026008321</v>
      </c>
      <c r="L81" s="16">
        <v>48.434249999999999</v>
      </c>
      <c r="M81" s="15">
        <f t="shared" si="8"/>
        <v>4373152.1870486541</v>
      </c>
      <c r="N81" s="16">
        <v>48.434249999999999</v>
      </c>
      <c r="O81" s="15">
        <f t="shared" si="9"/>
        <v>4548078.2745306008</v>
      </c>
      <c r="P81" s="13"/>
      <c r="Q81" s="16"/>
      <c r="R81" s="15"/>
      <c r="S81" s="16"/>
      <c r="T81" s="15"/>
      <c r="U81" s="16"/>
      <c r="V81" s="15"/>
      <c r="W81" s="16"/>
      <c r="X81" s="15"/>
    </row>
    <row r="82" spans="1:24" x14ac:dyDescent="0.25">
      <c r="A82" s="11">
        <v>78</v>
      </c>
      <c r="B82" s="13" t="s">
        <v>21</v>
      </c>
      <c r="C82" s="14" t="s">
        <v>0</v>
      </c>
      <c r="D82" s="16">
        <v>31.823</v>
      </c>
      <c r="E82" s="15">
        <v>2420250.6399999997</v>
      </c>
      <c r="F82" s="16">
        <v>31.823</v>
      </c>
      <c r="G82" s="15">
        <f t="shared" si="5"/>
        <v>2517060.6655999999</v>
      </c>
      <c r="H82" s="16">
        <v>31.823</v>
      </c>
      <c r="I82" s="15">
        <f t="shared" si="6"/>
        <v>2617743.092224</v>
      </c>
      <c r="J82" s="16">
        <v>31.823</v>
      </c>
      <c r="K82" s="15">
        <f t="shared" si="7"/>
        <v>2722452.8159129601</v>
      </c>
      <c r="L82" s="16">
        <v>31.823</v>
      </c>
      <c r="M82" s="15">
        <f t="shared" si="8"/>
        <v>2831350.9285494788</v>
      </c>
      <c r="N82" s="16">
        <v>31.823</v>
      </c>
      <c r="O82" s="15">
        <f t="shared" si="9"/>
        <v>2944604.965691458</v>
      </c>
      <c r="P82" s="13"/>
      <c r="Q82" s="16"/>
      <c r="R82" s="15"/>
      <c r="S82" s="16"/>
      <c r="T82" s="15"/>
      <c r="U82" s="16"/>
      <c r="V82" s="15"/>
      <c r="W82" s="16"/>
      <c r="X82" s="15"/>
    </row>
    <row r="83" spans="1:24" x14ac:dyDescent="0.25">
      <c r="A83" s="11">
        <v>79</v>
      </c>
      <c r="B83" s="13" t="s">
        <v>117</v>
      </c>
      <c r="C83" s="14" t="s">
        <v>0</v>
      </c>
      <c r="D83" s="16">
        <v>2.2845</v>
      </c>
      <c r="E83" s="15">
        <v>207978.58500000002</v>
      </c>
      <c r="F83" s="16">
        <v>2.2845</v>
      </c>
      <c r="G83" s="15">
        <f t="shared" si="5"/>
        <v>216297.72840000002</v>
      </c>
      <c r="H83" s="16">
        <v>2.2845</v>
      </c>
      <c r="I83" s="15">
        <f t="shared" si="6"/>
        <v>224949.63753600002</v>
      </c>
      <c r="J83" s="16">
        <v>2.2845</v>
      </c>
      <c r="K83" s="15">
        <f t="shared" si="7"/>
        <v>233947.62303744003</v>
      </c>
      <c r="L83" s="16">
        <v>2.2845</v>
      </c>
      <c r="M83" s="15">
        <f t="shared" si="8"/>
        <v>243305.52795893763</v>
      </c>
      <c r="N83" s="16">
        <v>2.2845</v>
      </c>
      <c r="O83" s="15">
        <f t="shared" si="9"/>
        <v>253037.74907729516</v>
      </c>
      <c r="P83" s="13"/>
      <c r="Q83" s="16"/>
      <c r="R83" s="15"/>
      <c r="S83" s="16"/>
      <c r="T83" s="15"/>
      <c r="U83" s="16"/>
      <c r="V83" s="15"/>
      <c r="W83" s="16"/>
      <c r="X83" s="15"/>
    </row>
    <row r="84" spans="1:24" x14ac:dyDescent="0.25">
      <c r="A84" s="11">
        <v>80</v>
      </c>
      <c r="B84" s="13" t="s">
        <v>118</v>
      </c>
      <c r="C84" s="14" t="s">
        <v>0</v>
      </c>
      <c r="D84" s="16">
        <v>0.90249999999999997</v>
      </c>
      <c r="E84" s="15">
        <v>94020.545000000013</v>
      </c>
      <c r="F84" s="16">
        <v>0.90249999999999997</v>
      </c>
      <c r="G84" s="15">
        <f t="shared" si="5"/>
        <v>97781.366800000018</v>
      </c>
      <c r="H84" s="16">
        <v>0.90249999999999997</v>
      </c>
      <c r="I84" s="15">
        <f t="shared" si="6"/>
        <v>101692.62147200003</v>
      </c>
      <c r="J84" s="16">
        <v>0.90249999999999997</v>
      </c>
      <c r="K84" s="15">
        <f t="shared" si="7"/>
        <v>105760.32633088004</v>
      </c>
      <c r="L84" s="16">
        <v>0.90249999999999997</v>
      </c>
      <c r="M84" s="15">
        <f t="shared" si="8"/>
        <v>109990.73938411524</v>
      </c>
      <c r="N84" s="16">
        <v>0.90249999999999997</v>
      </c>
      <c r="O84" s="15">
        <f t="shared" si="9"/>
        <v>114390.36895947985</v>
      </c>
      <c r="P84" s="13"/>
      <c r="Q84" s="16"/>
      <c r="R84" s="15"/>
      <c r="S84" s="16"/>
      <c r="T84" s="15"/>
      <c r="U84" s="16"/>
      <c r="V84" s="15"/>
      <c r="W84" s="16"/>
      <c r="X84" s="15"/>
    </row>
    <row r="85" spans="1:24" x14ac:dyDescent="0.25">
      <c r="A85" s="11">
        <v>81</v>
      </c>
      <c r="B85" s="13" t="s">
        <v>22</v>
      </c>
      <c r="C85" s="14" t="s">
        <v>0</v>
      </c>
      <c r="D85" s="16">
        <v>7.6836666666666664</v>
      </c>
      <c r="E85" s="15">
        <v>703273.9966666667</v>
      </c>
      <c r="F85" s="16">
        <v>7.6836666666666664</v>
      </c>
      <c r="G85" s="15">
        <f t="shared" si="5"/>
        <v>731404.9565333334</v>
      </c>
      <c r="H85" s="16">
        <v>7.6836666666666664</v>
      </c>
      <c r="I85" s="15">
        <f t="shared" si="6"/>
        <v>760661.1547946668</v>
      </c>
      <c r="J85" s="16">
        <v>7.6836666666666664</v>
      </c>
      <c r="K85" s="15">
        <f t="shared" si="7"/>
        <v>791087.60098645347</v>
      </c>
      <c r="L85" s="16">
        <v>7.6836666666666664</v>
      </c>
      <c r="M85" s="15">
        <f t="shared" si="8"/>
        <v>822731.10502591159</v>
      </c>
      <c r="N85" s="16">
        <v>7.6836666666666664</v>
      </c>
      <c r="O85" s="15">
        <f t="shared" si="9"/>
        <v>855640.34922694811</v>
      </c>
      <c r="P85" s="13"/>
      <c r="Q85" s="16"/>
      <c r="R85" s="15"/>
      <c r="S85" s="16"/>
      <c r="T85" s="15"/>
      <c r="U85" s="16"/>
      <c r="V85" s="15"/>
      <c r="W85" s="16"/>
      <c r="X85" s="15"/>
    </row>
    <row r="86" spans="1:24" x14ac:dyDescent="0.25">
      <c r="A86" s="11">
        <v>82</v>
      </c>
      <c r="B86" s="13" t="s">
        <v>119</v>
      </c>
      <c r="C86" s="14" t="s">
        <v>0</v>
      </c>
      <c r="D86" s="16">
        <v>59.931249999999999</v>
      </c>
      <c r="E86" s="15">
        <v>5130403.2350000003</v>
      </c>
      <c r="F86" s="16">
        <v>59.931249999999999</v>
      </c>
      <c r="G86" s="15">
        <f t="shared" si="5"/>
        <v>5335619.3644000003</v>
      </c>
      <c r="H86" s="16">
        <v>59.931249999999999</v>
      </c>
      <c r="I86" s="15">
        <f t="shared" si="6"/>
        <v>5549044.1389760002</v>
      </c>
      <c r="J86" s="16">
        <v>59.931249999999999</v>
      </c>
      <c r="K86" s="15">
        <f t="shared" si="7"/>
        <v>5771005.9045350403</v>
      </c>
      <c r="L86" s="16">
        <v>59.931249999999999</v>
      </c>
      <c r="M86" s="15">
        <f t="shared" si="8"/>
        <v>6001846.1407164419</v>
      </c>
      <c r="N86" s="16">
        <v>59.931249999999999</v>
      </c>
      <c r="O86" s="15">
        <f t="shared" si="9"/>
        <v>6241919.9863451002</v>
      </c>
      <c r="P86" s="13"/>
      <c r="Q86" s="16"/>
      <c r="R86" s="15"/>
      <c r="S86" s="16"/>
      <c r="T86" s="15"/>
      <c r="U86" s="16"/>
      <c r="V86" s="15"/>
      <c r="W86" s="16"/>
      <c r="X86" s="15"/>
    </row>
    <row r="87" spans="1:24" x14ac:dyDescent="0.25">
      <c r="A87" s="11">
        <v>83</v>
      </c>
      <c r="B87" s="13" t="s">
        <v>23</v>
      </c>
      <c r="C87" s="14" t="s">
        <v>0</v>
      </c>
      <c r="D87" s="16">
        <v>24.2255</v>
      </c>
      <c r="E87" s="15">
        <v>1974795.7225000001</v>
      </c>
      <c r="F87" s="16">
        <v>24.2255</v>
      </c>
      <c r="G87" s="15">
        <f t="shared" si="5"/>
        <v>2053787.5514000002</v>
      </c>
      <c r="H87" s="16">
        <v>24.2255</v>
      </c>
      <c r="I87" s="15">
        <f t="shared" si="6"/>
        <v>2135939.0534560005</v>
      </c>
      <c r="J87" s="16">
        <v>24.2255</v>
      </c>
      <c r="K87" s="15">
        <f t="shared" si="7"/>
        <v>2221376.6155942408</v>
      </c>
      <c r="L87" s="16">
        <v>24.2255</v>
      </c>
      <c r="M87" s="15">
        <f t="shared" si="8"/>
        <v>2310231.6802180107</v>
      </c>
      <c r="N87" s="16">
        <v>24.2255</v>
      </c>
      <c r="O87" s="15">
        <f t="shared" si="9"/>
        <v>2402640.9474267312</v>
      </c>
      <c r="P87" s="13"/>
      <c r="Q87" s="16"/>
      <c r="R87" s="15"/>
      <c r="S87" s="16"/>
      <c r="T87" s="15"/>
      <c r="U87" s="16"/>
      <c r="V87" s="15"/>
      <c r="W87" s="16"/>
      <c r="X87" s="15"/>
    </row>
    <row r="88" spans="1:24" x14ac:dyDescent="0.25">
      <c r="A88" s="11">
        <v>84</v>
      </c>
      <c r="B88" s="13" t="s">
        <v>120</v>
      </c>
      <c r="C88" s="14" t="s">
        <v>0</v>
      </c>
      <c r="D88" s="16">
        <v>29.5655</v>
      </c>
      <c r="E88" s="15">
        <v>2741568.5350000001</v>
      </c>
      <c r="F88" s="16">
        <v>29.5655</v>
      </c>
      <c r="G88" s="15">
        <f t="shared" si="5"/>
        <v>2851231.2764000003</v>
      </c>
      <c r="H88" s="16">
        <v>29.5655</v>
      </c>
      <c r="I88" s="15">
        <f t="shared" si="6"/>
        <v>2965280.5274560004</v>
      </c>
      <c r="J88" s="16">
        <v>29.5655</v>
      </c>
      <c r="K88" s="15">
        <f t="shared" si="7"/>
        <v>3083891.7485542404</v>
      </c>
      <c r="L88" s="16">
        <v>29.5655</v>
      </c>
      <c r="M88" s="15">
        <f t="shared" si="8"/>
        <v>3207247.4184964104</v>
      </c>
      <c r="N88" s="16">
        <v>29.5655</v>
      </c>
      <c r="O88" s="15">
        <f t="shared" si="9"/>
        <v>3335537.3152362667</v>
      </c>
      <c r="P88" s="13"/>
      <c r="Q88" s="16"/>
      <c r="R88" s="15"/>
      <c r="S88" s="16"/>
      <c r="T88" s="15"/>
      <c r="U88" s="16"/>
      <c r="V88" s="15"/>
      <c r="W88" s="16"/>
      <c r="X88" s="15"/>
    </row>
    <row r="89" spans="1:24" x14ac:dyDescent="0.25">
      <c r="A89" s="11">
        <v>85</v>
      </c>
      <c r="B89" s="13" t="s">
        <v>121</v>
      </c>
      <c r="C89" s="14" t="s">
        <v>0</v>
      </c>
      <c r="D89" s="16">
        <v>7.6999999999999999E-2</v>
      </c>
      <c r="E89" s="15">
        <v>10443.18</v>
      </c>
      <c r="F89" s="16">
        <v>7.6999999999999999E-2</v>
      </c>
      <c r="G89" s="15">
        <f t="shared" si="5"/>
        <v>10860.907200000001</v>
      </c>
      <c r="H89" s="16">
        <v>7.6999999999999999E-2</v>
      </c>
      <c r="I89" s="15">
        <f t="shared" si="6"/>
        <v>11295.343488000002</v>
      </c>
      <c r="J89" s="16">
        <v>7.6999999999999999E-2</v>
      </c>
      <c r="K89" s="15">
        <f t="shared" si="7"/>
        <v>11747.157227520003</v>
      </c>
      <c r="L89" s="16">
        <v>7.6999999999999999E-2</v>
      </c>
      <c r="M89" s="15">
        <f t="shared" si="8"/>
        <v>12217.043516620804</v>
      </c>
      <c r="N89" s="16">
        <v>7.6999999999999999E-2</v>
      </c>
      <c r="O89" s="15">
        <f t="shared" si="9"/>
        <v>12705.725257285638</v>
      </c>
      <c r="P89" s="13"/>
      <c r="Q89" s="16"/>
      <c r="R89" s="15"/>
      <c r="S89" s="16"/>
      <c r="T89" s="15"/>
      <c r="U89" s="16"/>
      <c r="V89" s="15"/>
      <c r="W89" s="16"/>
      <c r="X89" s="15"/>
    </row>
    <row r="90" spans="1:24" x14ac:dyDescent="0.25">
      <c r="A90" s="11">
        <v>86</v>
      </c>
      <c r="B90" s="13" t="s">
        <v>11</v>
      </c>
      <c r="C90" s="14" t="s">
        <v>0</v>
      </c>
      <c r="D90" s="16">
        <v>3.028</v>
      </c>
      <c r="E90" s="15">
        <v>295927.45</v>
      </c>
      <c r="F90" s="16">
        <v>3.028</v>
      </c>
      <c r="G90" s="15">
        <f t="shared" si="5"/>
        <v>307764.54800000001</v>
      </c>
      <c r="H90" s="16">
        <v>3.028</v>
      </c>
      <c r="I90" s="15">
        <f t="shared" si="6"/>
        <v>320075.12992000004</v>
      </c>
      <c r="J90" s="16">
        <v>3.028</v>
      </c>
      <c r="K90" s="15">
        <f t="shared" si="7"/>
        <v>332878.13511680003</v>
      </c>
      <c r="L90" s="16">
        <v>3.028</v>
      </c>
      <c r="M90" s="15">
        <f t="shared" si="8"/>
        <v>346193.26052147202</v>
      </c>
      <c r="N90" s="16">
        <v>3.028</v>
      </c>
      <c r="O90" s="15">
        <f t="shared" si="9"/>
        <v>360040.99094233091</v>
      </c>
      <c r="P90" s="13"/>
      <c r="Q90" s="16"/>
      <c r="R90" s="15"/>
      <c r="S90" s="16"/>
      <c r="T90" s="15"/>
      <c r="U90" s="16"/>
      <c r="V90" s="15"/>
      <c r="W90" s="16"/>
      <c r="X90" s="15"/>
    </row>
    <row r="91" spans="1:24" x14ac:dyDescent="0.25">
      <c r="A91" s="11">
        <v>87</v>
      </c>
      <c r="B91" s="13" t="s">
        <v>24</v>
      </c>
      <c r="C91" s="14" t="s">
        <v>0</v>
      </c>
      <c r="D91" s="16">
        <v>48.023666666666664</v>
      </c>
      <c r="E91" s="15">
        <v>4667223.42</v>
      </c>
      <c r="F91" s="16">
        <v>48.023666666666664</v>
      </c>
      <c r="G91" s="15">
        <f t="shared" si="5"/>
        <v>4853912.3568000002</v>
      </c>
      <c r="H91" s="16">
        <v>48.023666666666664</v>
      </c>
      <c r="I91" s="15">
        <f t="shared" si="6"/>
        <v>5048068.8510720003</v>
      </c>
      <c r="J91" s="16">
        <v>48.023666666666664</v>
      </c>
      <c r="K91" s="15">
        <f t="shared" si="7"/>
        <v>5249991.6051148809</v>
      </c>
      <c r="L91" s="16">
        <v>48.023666666666664</v>
      </c>
      <c r="M91" s="15">
        <f t="shared" si="8"/>
        <v>5459991.2693194766</v>
      </c>
      <c r="N91" s="16">
        <v>48.023666666666664</v>
      </c>
      <c r="O91" s="15">
        <f t="shared" si="9"/>
        <v>5678390.9200922558</v>
      </c>
      <c r="P91" s="13"/>
      <c r="Q91" s="16"/>
      <c r="R91" s="15"/>
      <c r="S91" s="16"/>
      <c r="T91" s="15"/>
      <c r="U91" s="16"/>
      <c r="V91" s="15"/>
      <c r="W91" s="16"/>
      <c r="X91" s="15"/>
    </row>
    <row r="92" spans="1:24" x14ac:dyDescent="0.25">
      <c r="A92" s="11">
        <v>88</v>
      </c>
      <c r="B92" s="13" t="s">
        <v>15</v>
      </c>
      <c r="C92" s="14" t="s">
        <v>0</v>
      </c>
      <c r="D92" s="16">
        <v>3.9092500000000001</v>
      </c>
      <c r="E92" s="15">
        <v>342061.1275</v>
      </c>
      <c r="F92" s="16">
        <v>3.9092500000000001</v>
      </c>
      <c r="G92" s="15">
        <f t="shared" si="5"/>
        <v>355743.57260000001</v>
      </c>
      <c r="H92" s="16">
        <v>3.9092500000000001</v>
      </c>
      <c r="I92" s="15">
        <f t="shared" si="6"/>
        <v>369973.315504</v>
      </c>
      <c r="J92" s="16">
        <v>3.9092500000000001</v>
      </c>
      <c r="K92" s="15">
        <f t="shared" si="7"/>
        <v>384772.24812415999</v>
      </c>
      <c r="L92" s="16">
        <v>3.9092500000000001</v>
      </c>
      <c r="M92" s="15">
        <f t="shared" si="8"/>
        <v>400163.13804912643</v>
      </c>
      <c r="N92" s="16">
        <v>3.9092500000000001</v>
      </c>
      <c r="O92" s="15">
        <f t="shared" si="9"/>
        <v>416169.66357109149</v>
      </c>
      <c r="P92" s="13"/>
      <c r="Q92" s="16"/>
      <c r="R92" s="15"/>
      <c r="S92" s="16"/>
      <c r="T92" s="15"/>
      <c r="U92" s="16"/>
      <c r="V92" s="15"/>
      <c r="W92" s="16"/>
      <c r="X92" s="15"/>
    </row>
    <row r="93" spans="1:24" x14ac:dyDescent="0.25">
      <c r="A93" s="11">
        <v>89</v>
      </c>
      <c r="B93" s="13" t="s">
        <v>122</v>
      </c>
      <c r="C93" s="14" t="s">
        <v>0</v>
      </c>
      <c r="D93" s="16">
        <v>53.862250000000003</v>
      </c>
      <c r="E93" s="15">
        <v>4319043.3725000005</v>
      </c>
      <c r="F93" s="16">
        <v>53.862250000000003</v>
      </c>
      <c r="G93" s="15">
        <f t="shared" si="5"/>
        <v>4491805.107400001</v>
      </c>
      <c r="H93" s="16">
        <v>53.862250000000003</v>
      </c>
      <c r="I93" s="15">
        <f t="shared" si="6"/>
        <v>4671477.3116960013</v>
      </c>
      <c r="J93" s="16">
        <v>53.862250000000003</v>
      </c>
      <c r="K93" s="15">
        <f t="shared" si="7"/>
        <v>4858336.4041638412</v>
      </c>
      <c r="L93" s="16">
        <v>53.862250000000003</v>
      </c>
      <c r="M93" s="15">
        <f t="shared" si="8"/>
        <v>5052669.8603303954</v>
      </c>
      <c r="N93" s="16">
        <v>53.862250000000003</v>
      </c>
      <c r="O93" s="15">
        <f t="shared" si="9"/>
        <v>5254776.6547436118</v>
      </c>
      <c r="P93" s="13"/>
      <c r="Q93" s="16"/>
      <c r="R93" s="15"/>
      <c r="S93" s="16"/>
      <c r="T93" s="15"/>
      <c r="U93" s="16"/>
      <c r="V93" s="15"/>
      <c r="W93" s="16"/>
      <c r="X93" s="15"/>
    </row>
    <row r="94" spans="1:24" x14ac:dyDescent="0.25">
      <c r="A94" s="11">
        <v>90</v>
      </c>
      <c r="B94" s="13" t="s">
        <v>123</v>
      </c>
      <c r="C94" s="14" t="s">
        <v>0</v>
      </c>
      <c r="D94" s="16">
        <v>24.827999999999999</v>
      </c>
      <c r="E94" s="15">
        <v>1800189.2849999999</v>
      </c>
      <c r="F94" s="16">
        <v>24.827999999999999</v>
      </c>
      <c r="G94" s="15">
        <f t="shared" si="5"/>
        <v>1872196.8563999999</v>
      </c>
      <c r="H94" s="16">
        <v>24.827999999999999</v>
      </c>
      <c r="I94" s="15">
        <f t="shared" si="6"/>
        <v>1947084.7306560001</v>
      </c>
      <c r="J94" s="16">
        <v>24.827999999999999</v>
      </c>
      <c r="K94" s="15">
        <f t="shared" si="7"/>
        <v>2024968.1198822402</v>
      </c>
      <c r="L94" s="16">
        <v>24.827999999999999</v>
      </c>
      <c r="M94" s="15">
        <f t="shared" si="8"/>
        <v>2105966.8446775298</v>
      </c>
      <c r="N94" s="16">
        <v>24.827999999999999</v>
      </c>
      <c r="O94" s="15">
        <f t="shared" si="9"/>
        <v>2190205.5184646309</v>
      </c>
      <c r="P94" s="13"/>
      <c r="Q94" s="16"/>
      <c r="R94" s="15"/>
      <c r="S94" s="16"/>
      <c r="T94" s="15"/>
      <c r="U94" s="16"/>
      <c r="V94" s="15"/>
      <c r="W94" s="16"/>
      <c r="X94" s="15"/>
    </row>
    <row r="95" spans="1:24" x14ac:dyDescent="0.25">
      <c r="A95" s="11">
        <v>91</v>
      </c>
      <c r="B95" s="13" t="s">
        <v>44</v>
      </c>
      <c r="C95" s="14" t="s">
        <v>0</v>
      </c>
      <c r="D95" s="16">
        <v>0.66349999999999998</v>
      </c>
      <c r="E95" s="15">
        <v>66740.044999999998</v>
      </c>
      <c r="F95" s="16">
        <v>0.66349999999999998</v>
      </c>
      <c r="G95" s="15">
        <f t="shared" si="5"/>
        <v>69409.646800000002</v>
      </c>
      <c r="H95" s="16">
        <v>0.66349999999999998</v>
      </c>
      <c r="I95" s="15">
        <f t="shared" si="6"/>
        <v>72186.032672000001</v>
      </c>
      <c r="J95" s="16">
        <v>0.66349999999999998</v>
      </c>
      <c r="K95" s="15">
        <f t="shared" si="7"/>
        <v>75073.473978880007</v>
      </c>
      <c r="L95" s="16">
        <v>0.66349999999999998</v>
      </c>
      <c r="M95" s="15">
        <f t="shared" si="8"/>
        <v>78076.41293803521</v>
      </c>
      <c r="N95" s="16">
        <v>0.66349999999999998</v>
      </c>
      <c r="O95" s="15">
        <f t="shared" si="9"/>
        <v>81199.469455556624</v>
      </c>
      <c r="P95" s="13"/>
      <c r="Q95" s="16"/>
      <c r="R95" s="15"/>
      <c r="S95" s="16"/>
      <c r="T95" s="15"/>
      <c r="U95" s="16"/>
      <c r="V95" s="15"/>
      <c r="W95" s="16"/>
      <c r="X95" s="15"/>
    </row>
    <row r="96" spans="1:24" x14ac:dyDescent="0.25">
      <c r="A96" s="11">
        <v>92</v>
      </c>
      <c r="B96" s="13" t="s">
        <v>16</v>
      </c>
      <c r="C96" s="14" t="s">
        <v>0</v>
      </c>
      <c r="D96" s="16">
        <v>3.4809999999999999</v>
      </c>
      <c r="E96" s="15">
        <v>254223.14</v>
      </c>
      <c r="F96" s="16">
        <v>3.4809999999999999</v>
      </c>
      <c r="G96" s="15">
        <f t="shared" si="5"/>
        <v>264392.06560000003</v>
      </c>
      <c r="H96" s="16">
        <v>3.4809999999999999</v>
      </c>
      <c r="I96" s="15">
        <f t="shared" si="6"/>
        <v>274967.74822400004</v>
      </c>
      <c r="J96" s="16">
        <v>3.4809999999999999</v>
      </c>
      <c r="K96" s="15">
        <f t="shared" si="7"/>
        <v>285966.45815296005</v>
      </c>
      <c r="L96" s="16">
        <v>3.4809999999999999</v>
      </c>
      <c r="M96" s="15">
        <f t="shared" si="8"/>
        <v>297405.11647907848</v>
      </c>
      <c r="N96" s="16">
        <v>3.4809999999999999</v>
      </c>
      <c r="O96" s="15">
        <f t="shared" si="9"/>
        <v>309301.32113824162</v>
      </c>
      <c r="P96" s="13"/>
      <c r="Q96" s="16"/>
      <c r="R96" s="15"/>
      <c r="S96" s="16"/>
      <c r="T96" s="15"/>
      <c r="U96" s="16"/>
      <c r="V96" s="15"/>
      <c r="W96" s="16"/>
      <c r="X96" s="15"/>
    </row>
    <row r="97" spans="1:24" x14ac:dyDescent="0.25">
      <c r="A97" s="11">
        <v>93</v>
      </c>
      <c r="B97" s="13" t="s">
        <v>124</v>
      </c>
      <c r="C97" s="14" t="s">
        <v>0</v>
      </c>
      <c r="D97" s="16">
        <v>1.4175</v>
      </c>
      <c r="E97" s="15">
        <v>140570.20499999999</v>
      </c>
      <c r="F97" s="16">
        <v>1.4175</v>
      </c>
      <c r="G97" s="15">
        <f t="shared" si="5"/>
        <v>146193.01319999999</v>
      </c>
      <c r="H97" s="16">
        <v>1.4175</v>
      </c>
      <c r="I97" s="15">
        <f t="shared" si="6"/>
        <v>152040.73372799999</v>
      </c>
      <c r="J97" s="16">
        <v>1.4175</v>
      </c>
      <c r="K97" s="15">
        <f t="shared" si="7"/>
        <v>158122.36307712001</v>
      </c>
      <c r="L97" s="16">
        <v>1.4175</v>
      </c>
      <c r="M97" s="15">
        <f t="shared" si="8"/>
        <v>164447.25760020482</v>
      </c>
      <c r="N97" s="16">
        <v>1.4175</v>
      </c>
      <c r="O97" s="15">
        <f t="shared" si="9"/>
        <v>171025.14790421302</v>
      </c>
      <c r="P97" s="13"/>
      <c r="Q97" s="16"/>
      <c r="R97" s="15"/>
      <c r="S97" s="16"/>
      <c r="T97" s="15"/>
      <c r="U97" s="16"/>
      <c r="V97" s="15"/>
      <c r="W97" s="16"/>
      <c r="X97" s="15"/>
    </row>
    <row r="98" spans="1:24" x14ac:dyDescent="0.25">
      <c r="A98" s="11">
        <v>94</v>
      </c>
      <c r="B98" s="13" t="s">
        <v>25</v>
      </c>
      <c r="C98" s="14" t="s">
        <v>0</v>
      </c>
      <c r="D98" s="16">
        <v>12.319666666666665</v>
      </c>
      <c r="E98" s="15">
        <v>995278.16333333345</v>
      </c>
      <c r="F98" s="16">
        <v>12.319666666666665</v>
      </c>
      <c r="G98" s="15">
        <f t="shared" si="5"/>
        <v>1035089.2898666668</v>
      </c>
      <c r="H98" s="16">
        <v>12.319666666666665</v>
      </c>
      <c r="I98" s="15">
        <f t="shared" si="6"/>
        <v>1076492.8614613335</v>
      </c>
      <c r="J98" s="16">
        <v>12.319666666666665</v>
      </c>
      <c r="K98" s="15">
        <f t="shared" si="7"/>
        <v>1119552.5759197869</v>
      </c>
      <c r="L98" s="16">
        <v>12.319666666666665</v>
      </c>
      <c r="M98" s="15">
        <f t="shared" si="8"/>
        <v>1164334.6789565785</v>
      </c>
      <c r="N98" s="16">
        <v>12.319666666666665</v>
      </c>
      <c r="O98" s="15">
        <f t="shared" si="9"/>
        <v>1210908.0661148417</v>
      </c>
      <c r="P98" s="13"/>
      <c r="Q98" s="16"/>
      <c r="R98" s="15"/>
      <c r="S98" s="16"/>
      <c r="T98" s="15"/>
      <c r="U98" s="16"/>
      <c r="V98" s="15"/>
      <c r="W98" s="16"/>
      <c r="X98" s="15"/>
    </row>
    <row r="99" spans="1:24" x14ac:dyDescent="0.25">
      <c r="A99" s="11">
        <v>95</v>
      </c>
      <c r="B99" s="13" t="s">
        <v>125</v>
      </c>
      <c r="C99" s="14" t="s">
        <v>0</v>
      </c>
      <c r="D99" s="16">
        <v>0.15049999999999999</v>
      </c>
      <c r="E99" s="15">
        <v>16743.125</v>
      </c>
      <c r="F99" s="16">
        <v>0.15049999999999999</v>
      </c>
      <c r="G99" s="15">
        <f t="shared" si="5"/>
        <v>17412.850000000002</v>
      </c>
      <c r="H99" s="16">
        <v>0.15049999999999999</v>
      </c>
      <c r="I99" s="15">
        <f t="shared" si="6"/>
        <v>18109.364000000001</v>
      </c>
      <c r="J99" s="16">
        <v>0.15049999999999999</v>
      </c>
      <c r="K99" s="15">
        <f t="shared" si="7"/>
        <v>18833.738560000002</v>
      </c>
      <c r="L99" s="16">
        <v>0.15049999999999999</v>
      </c>
      <c r="M99" s="15">
        <f t="shared" si="8"/>
        <v>19587.088102400001</v>
      </c>
      <c r="N99" s="16">
        <v>0.15049999999999999</v>
      </c>
      <c r="O99" s="15">
        <f t="shared" si="9"/>
        <v>20370.571626496003</v>
      </c>
      <c r="P99" s="13"/>
      <c r="Q99" s="16"/>
      <c r="R99" s="15"/>
      <c r="S99" s="16"/>
      <c r="T99" s="15"/>
      <c r="U99" s="16"/>
      <c r="V99" s="15"/>
      <c r="W99" s="16"/>
      <c r="X99" s="15"/>
    </row>
    <row r="100" spans="1:24" x14ac:dyDescent="0.25">
      <c r="A100" s="11">
        <v>96</v>
      </c>
      <c r="B100" s="13" t="s">
        <v>35</v>
      </c>
      <c r="C100" s="14" t="s">
        <v>0</v>
      </c>
      <c r="D100" s="16">
        <v>6.3537499999999998</v>
      </c>
      <c r="E100" s="15">
        <v>560145.15999999992</v>
      </c>
      <c r="F100" s="16">
        <v>6.3537499999999998</v>
      </c>
      <c r="G100" s="15">
        <f t="shared" si="5"/>
        <v>582550.96639999992</v>
      </c>
      <c r="H100" s="16">
        <v>6.3537499999999998</v>
      </c>
      <c r="I100" s="15">
        <f t="shared" si="6"/>
        <v>605853.00505599997</v>
      </c>
      <c r="J100" s="16">
        <v>6.3537499999999998</v>
      </c>
      <c r="K100" s="15">
        <f t="shared" si="7"/>
        <v>630087.12525824003</v>
      </c>
      <c r="L100" s="16">
        <v>6.3537499999999998</v>
      </c>
      <c r="M100" s="15">
        <f t="shared" si="8"/>
        <v>655290.61026856967</v>
      </c>
      <c r="N100" s="16">
        <v>6.3537499999999998</v>
      </c>
      <c r="O100" s="15">
        <f t="shared" si="9"/>
        <v>681502.23467931245</v>
      </c>
      <c r="P100" s="13"/>
      <c r="Q100" s="16"/>
      <c r="R100" s="15"/>
      <c r="S100" s="16"/>
      <c r="T100" s="15"/>
      <c r="U100" s="16"/>
      <c r="V100" s="15"/>
      <c r="W100" s="16"/>
      <c r="X100" s="15"/>
    </row>
    <row r="101" spans="1:24" x14ac:dyDescent="0.25">
      <c r="A101" s="11">
        <v>97</v>
      </c>
      <c r="B101" s="13" t="s">
        <v>47</v>
      </c>
      <c r="C101" s="14" t="s">
        <v>0</v>
      </c>
      <c r="D101" s="16">
        <v>10.252333333333333</v>
      </c>
      <c r="E101" s="15">
        <v>761921.02</v>
      </c>
      <c r="F101" s="16">
        <v>10.252333333333333</v>
      </c>
      <c r="G101" s="15">
        <f t="shared" si="5"/>
        <v>792397.86080000002</v>
      </c>
      <c r="H101" s="16">
        <v>10.252333333333333</v>
      </c>
      <c r="I101" s="15">
        <f t="shared" si="6"/>
        <v>824093.77523200004</v>
      </c>
      <c r="J101" s="16">
        <v>10.252333333333333</v>
      </c>
      <c r="K101" s="15">
        <f t="shared" si="7"/>
        <v>857057.52624128002</v>
      </c>
      <c r="L101" s="16">
        <v>10.252333333333333</v>
      </c>
      <c r="M101" s="15">
        <f t="shared" si="8"/>
        <v>891339.82729093125</v>
      </c>
      <c r="N101" s="16">
        <v>10.252333333333333</v>
      </c>
      <c r="O101" s="15">
        <f t="shared" si="9"/>
        <v>926993.4203825685</v>
      </c>
      <c r="P101" s="13"/>
      <c r="Q101" s="16"/>
      <c r="R101" s="15"/>
      <c r="S101" s="16"/>
      <c r="T101" s="15"/>
      <c r="U101" s="16"/>
      <c r="V101" s="15"/>
      <c r="W101" s="16"/>
      <c r="X101" s="15"/>
    </row>
    <row r="102" spans="1:24" x14ac:dyDescent="0.25">
      <c r="A102" s="11">
        <v>98</v>
      </c>
      <c r="B102" s="13" t="s">
        <v>126</v>
      </c>
      <c r="C102" s="14" t="s">
        <v>0</v>
      </c>
      <c r="D102" s="16">
        <v>0.61</v>
      </c>
      <c r="E102" s="15">
        <v>56584.723333333328</v>
      </c>
      <c r="F102" s="16">
        <v>0.61</v>
      </c>
      <c r="G102" s="15">
        <f t="shared" si="5"/>
        <v>58848.112266666663</v>
      </c>
      <c r="H102" s="16">
        <v>0.61</v>
      </c>
      <c r="I102" s="15">
        <f t="shared" si="6"/>
        <v>61202.036757333335</v>
      </c>
      <c r="J102" s="16">
        <v>0.61</v>
      </c>
      <c r="K102" s="15">
        <f t="shared" si="7"/>
        <v>63650.11822762667</v>
      </c>
      <c r="L102" s="16">
        <v>0.61</v>
      </c>
      <c r="M102" s="15">
        <f t="shared" si="8"/>
        <v>66196.122956731735</v>
      </c>
      <c r="N102" s="16">
        <v>0.61</v>
      </c>
      <c r="O102" s="15">
        <f t="shared" si="9"/>
        <v>68843.967875001006</v>
      </c>
      <c r="P102" s="13"/>
      <c r="Q102" s="16"/>
      <c r="R102" s="15"/>
      <c r="S102" s="16"/>
      <c r="T102" s="15"/>
      <c r="U102" s="16"/>
      <c r="V102" s="15"/>
      <c r="W102" s="16"/>
      <c r="X102" s="15"/>
    </row>
    <row r="103" spans="1:24" x14ac:dyDescent="0.25">
      <c r="A103" s="11">
        <v>99</v>
      </c>
      <c r="B103" s="13" t="s">
        <v>127</v>
      </c>
      <c r="C103" s="14" t="s">
        <v>0</v>
      </c>
      <c r="D103" s="16">
        <v>4.4470000000000001</v>
      </c>
      <c r="E103" s="15">
        <v>338011.79666666669</v>
      </c>
      <c r="F103" s="16">
        <v>4.4470000000000001</v>
      </c>
      <c r="G103" s="15">
        <f t="shared" si="5"/>
        <v>351532.26853333338</v>
      </c>
      <c r="H103" s="16">
        <v>4.4470000000000001</v>
      </c>
      <c r="I103" s="15">
        <f t="shared" si="6"/>
        <v>365593.55927466671</v>
      </c>
      <c r="J103" s="16">
        <v>4.4470000000000001</v>
      </c>
      <c r="K103" s="15">
        <f t="shared" si="7"/>
        <v>380217.30164565338</v>
      </c>
      <c r="L103" s="16">
        <v>4.4470000000000001</v>
      </c>
      <c r="M103" s="15">
        <f t="shared" si="8"/>
        <v>395425.99371147953</v>
      </c>
      <c r="N103" s="16">
        <v>4.4470000000000001</v>
      </c>
      <c r="O103" s="15">
        <f t="shared" si="9"/>
        <v>411243.03345993871</v>
      </c>
      <c r="P103" s="13"/>
      <c r="Q103" s="16"/>
      <c r="R103" s="15"/>
      <c r="S103" s="16"/>
      <c r="T103" s="15"/>
      <c r="U103" s="16"/>
      <c r="V103" s="15"/>
      <c r="W103" s="16"/>
      <c r="X103" s="15"/>
    </row>
    <row r="104" spans="1:24" x14ac:dyDescent="0.25">
      <c r="A104" s="11">
        <v>100</v>
      </c>
      <c r="B104" s="13" t="s">
        <v>128</v>
      </c>
      <c r="C104" s="14" t="s">
        <v>0</v>
      </c>
      <c r="D104" s="16">
        <v>6.0647500000000001</v>
      </c>
      <c r="E104" s="15">
        <v>492971.91749999998</v>
      </c>
      <c r="F104" s="16">
        <v>6.0647500000000001</v>
      </c>
      <c r="G104" s="15">
        <f t="shared" si="5"/>
        <v>512690.7942</v>
      </c>
      <c r="H104" s="16">
        <v>6.0647500000000001</v>
      </c>
      <c r="I104" s="15">
        <f t="shared" si="6"/>
        <v>533198.42596799997</v>
      </c>
      <c r="J104" s="16">
        <v>6.0647500000000001</v>
      </c>
      <c r="K104" s="15">
        <f t="shared" si="7"/>
        <v>554526.36300671997</v>
      </c>
      <c r="L104" s="16">
        <v>6.0647500000000001</v>
      </c>
      <c r="M104" s="15">
        <f t="shared" si="8"/>
        <v>576707.41752698878</v>
      </c>
      <c r="N104" s="16">
        <v>6.0647500000000001</v>
      </c>
      <c r="O104" s="15">
        <f t="shared" si="9"/>
        <v>599775.71422806836</v>
      </c>
      <c r="P104" s="13"/>
      <c r="Q104" s="16"/>
      <c r="R104" s="15"/>
      <c r="S104" s="16"/>
      <c r="T104" s="15"/>
      <c r="U104" s="16"/>
      <c r="V104" s="15"/>
      <c r="W104" s="16"/>
      <c r="X104" s="15"/>
    </row>
    <row r="105" spans="1:24" x14ac:dyDescent="0.25">
      <c r="A105" s="11">
        <v>101</v>
      </c>
      <c r="B105" s="13" t="s">
        <v>129</v>
      </c>
      <c r="C105" s="14" t="s">
        <v>0</v>
      </c>
      <c r="D105" s="16">
        <v>3.4769999999999999</v>
      </c>
      <c r="E105" s="15">
        <v>261192.28</v>
      </c>
      <c r="F105" s="16">
        <v>3.4769999999999999</v>
      </c>
      <c r="G105" s="15">
        <f t="shared" si="5"/>
        <v>271639.97120000003</v>
      </c>
      <c r="H105" s="16">
        <v>3.4769999999999999</v>
      </c>
      <c r="I105" s="15">
        <f t="shared" si="6"/>
        <v>282505.57004800002</v>
      </c>
      <c r="J105" s="16">
        <v>3.4769999999999999</v>
      </c>
      <c r="K105" s="15">
        <f t="shared" si="7"/>
        <v>293805.79284992005</v>
      </c>
      <c r="L105" s="16">
        <v>3.4769999999999999</v>
      </c>
      <c r="M105" s="15">
        <f t="shared" si="8"/>
        <v>305558.02456391684</v>
      </c>
      <c r="N105" s="16">
        <v>3.4769999999999999</v>
      </c>
      <c r="O105" s="15">
        <f t="shared" si="9"/>
        <v>317780.34554647352</v>
      </c>
      <c r="P105" s="13"/>
      <c r="Q105" s="16"/>
      <c r="R105" s="15"/>
      <c r="S105" s="16"/>
      <c r="T105" s="15"/>
      <c r="U105" s="16"/>
      <c r="V105" s="15"/>
      <c r="W105" s="16"/>
      <c r="X105" s="15"/>
    </row>
    <row r="106" spans="1:24" x14ac:dyDescent="0.25">
      <c r="A106" s="11">
        <v>102</v>
      </c>
      <c r="B106" s="13" t="s">
        <v>130</v>
      </c>
      <c r="C106" s="14" t="s">
        <v>0</v>
      </c>
      <c r="D106" s="16">
        <v>5.280666666666666</v>
      </c>
      <c r="E106" s="15">
        <v>402089.54333333328</v>
      </c>
      <c r="F106" s="16">
        <v>5.280666666666666</v>
      </c>
      <c r="G106" s="15">
        <f t="shared" si="5"/>
        <v>418173.12506666663</v>
      </c>
      <c r="H106" s="16">
        <v>5.280666666666666</v>
      </c>
      <c r="I106" s="15">
        <f t="shared" si="6"/>
        <v>434900.05006933329</v>
      </c>
      <c r="J106" s="16">
        <v>5.280666666666666</v>
      </c>
      <c r="K106" s="15">
        <f t="shared" si="7"/>
        <v>452296.05207210663</v>
      </c>
      <c r="L106" s="16">
        <v>5.280666666666666</v>
      </c>
      <c r="M106" s="15">
        <f t="shared" si="8"/>
        <v>470387.89415499091</v>
      </c>
      <c r="N106" s="16">
        <v>5.280666666666666</v>
      </c>
      <c r="O106" s="15">
        <f t="shared" si="9"/>
        <v>489203.40992119059</v>
      </c>
      <c r="P106" s="13"/>
      <c r="Q106" s="16"/>
      <c r="R106" s="15"/>
      <c r="S106" s="16"/>
      <c r="T106" s="15"/>
      <c r="U106" s="16"/>
      <c r="V106" s="15"/>
      <c r="W106" s="16"/>
      <c r="X106" s="15"/>
    </row>
    <row r="107" spans="1:24" x14ac:dyDescent="0.25">
      <c r="A107" s="11">
        <v>103</v>
      </c>
      <c r="B107" s="13" t="s">
        <v>17</v>
      </c>
      <c r="C107" s="14" t="s">
        <v>0</v>
      </c>
      <c r="D107" s="16">
        <v>10.798666666666668</v>
      </c>
      <c r="E107" s="15">
        <v>816099.66</v>
      </c>
      <c r="F107" s="16">
        <v>10.798666666666668</v>
      </c>
      <c r="G107" s="15">
        <f t="shared" si="5"/>
        <v>848743.64640000009</v>
      </c>
      <c r="H107" s="16">
        <v>10.798666666666668</v>
      </c>
      <c r="I107" s="15">
        <f t="shared" si="6"/>
        <v>882693.39225600008</v>
      </c>
      <c r="J107" s="16">
        <v>10.798666666666668</v>
      </c>
      <c r="K107" s="15">
        <f t="shared" si="7"/>
        <v>918001.12794624013</v>
      </c>
      <c r="L107" s="16">
        <v>10.798666666666668</v>
      </c>
      <c r="M107" s="15">
        <f t="shared" si="8"/>
        <v>954721.17306408973</v>
      </c>
      <c r="N107" s="16">
        <v>10.798666666666668</v>
      </c>
      <c r="O107" s="15">
        <f t="shared" si="9"/>
        <v>992910.01998665335</v>
      </c>
      <c r="P107" s="13"/>
      <c r="Q107" s="16"/>
      <c r="R107" s="15"/>
      <c r="S107" s="16"/>
      <c r="T107" s="15"/>
      <c r="U107" s="16"/>
      <c r="V107" s="15"/>
      <c r="W107" s="16"/>
      <c r="X107" s="15"/>
    </row>
    <row r="108" spans="1:24" x14ac:dyDescent="0.25">
      <c r="A108" s="11">
        <v>104</v>
      </c>
      <c r="B108" s="13" t="s">
        <v>131</v>
      </c>
      <c r="C108" s="14" t="s">
        <v>0</v>
      </c>
      <c r="D108" s="16">
        <v>0.91249999999999998</v>
      </c>
      <c r="E108" s="15">
        <v>129088.94</v>
      </c>
      <c r="F108" s="16">
        <v>0.91249999999999998</v>
      </c>
      <c r="G108" s="15">
        <f t="shared" si="5"/>
        <v>134252.4976</v>
      </c>
      <c r="H108" s="16">
        <v>0.91249999999999998</v>
      </c>
      <c r="I108" s="15">
        <f t="shared" si="6"/>
        <v>139622.597504</v>
      </c>
      <c r="J108" s="16">
        <v>0.91249999999999998</v>
      </c>
      <c r="K108" s="15">
        <f t="shared" si="7"/>
        <v>145207.50140416002</v>
      </c>
      <c r="L108" s="16">
        <v>0.91249999999999998</v>
      </c>
      <c r="M108" s="15">
        <f t="shared" si="8"/>
        <v>151015.80146032642</v>
      </c>
      <c r="N108" s="16">
        <v>0.91249999999999998</v>
      </c>
      <c r="O108" s="15">
        <f t="shared" si="9"/>
        <v>157056.43351873948</v>
      </c>
      <c r="P108" s="13"/>
      <c r="Q108" s="16"/>
      <c r="R108" s="15"/>
      <c r="S108" s="16"/>
      <c r="T108" s="15"/>
      <c r="U108" s="16"/>
      <c r="V108" s="15"/>
      <c r="W108" s="16"/>
      <c r="X108" s="15"/>
    </row>
    <row r="109" spans="1:24" x14ac:dyDescent="0.25">
      <c r="A109" s="11">
        <v>105</v>
      </c>
      <c r="B109" s="13" t="s">
        <v>132</v>
      </c>
      <c r="C109" s="14" t="s">
        <v>0</v>
      </c>
      <c r="D109" s="16">
        <v>1.0173333333333332</v>
      </c>
      <c r="E109" s="15">
        <v>93635.299999999988</v>
      </c>
      <c r="F109" s="16">
        <v>1.0173333333333332</v>
      </c>
      <c r="G109" s="15">
        <f t="shared" si="5"/>
        <v>97380.711999999985</v>
      </c>
      <c r="H109" s="16">
        <v>1.0173333333333332</v>
      </c>
      <c r="I109" s="15">
        <f t="shared" si="6"/>
        <v>101275.94047999999</v>
      </c>
      <c r="J109" s="16">
        <v>1.0173333333333332</v>
      </c>
      <c r="K109" s="15">
        <f t="shared" si="7"/>
        <v>105326.97809919999</v>
      </c>
      <c r="L109" s="16">
        <v>1.0173333333333332</v>
      </c>
      <c r="M109" s="15">
        <f t="shared" si="8"/>
        <v>109540.05722316798</v>
      </c>
      <c r="N109" s="16">
        <v>1.0173333333333332</v>
      </c>
      <c r="O109" s="15">
        <f t="shared" si="9"/>
        <v>113921.6595120947</v>
      </c>
      <c r="P109" s="13"/>
      <c r="Q109" s="16"/>
      <c r="R109" s="15"/>
      <c r="S109" s="16"/>
      <c r="T109" s="15"/>
      <c r="U109" s="16"/>
      <c r="V109" s="15"/>
      <c r="W109" s="16"/>
      <c r="X109" s="15"/>
    </row>
    <row r="110" spans="1:24" x14ac:dyDescent="0.25">
      <c r="A110" s="11">
        <v>106</v>
      </c>
      <c r="B110" s="13" t="s">
        <v>133</v>
      </c>
      <c r="C110" s="14" t="s">
        <v>0</v>
      </c>
      <c r="D110" s="16">
        <v>15.097250000000001</v>
      </c>
      <c r="E110" s="15">
        <v>1230227.9449999998</v>
      </c>
      <c r="F110" s="16">
        <v>15.097250000000001</v>
      </c>
      <c r="G110" s="15">
        <f t="shared" si="5"/>
        <v>1279437.0628</v>
      </c>
      <c r="H110" s="16">
        <v>15.097250000000001</v>
      </c>
      <c r="I110" s="15">
        <f t="shared" si="6"/>
        <v>1330614.545312</v>
      </c>
      <c r="J110" s="16">
        <v>15.097250000000001</v>
      </c>
      <c r="K110" s="15">
        <f t="shared" si="7"/>
        <v>1383839.12712448</v>
      </c>
      <c r="L110" s="16">
        <v>15.097250000000001</v>
      </c>
      <c r="M110" s="15">
        <f t="shared" si="8"/>
        <v>1439192.6922094591</v>
      </c>
      <c r="N110" s="16">
        <v>15.097250000000001</v>
      </c>
      <c r="O110" s="15">
        <f t="shared" si="9"/>
        <v>1496760.3998978375</v>
      </c>
      <c r="P110" s="13"/>
      <c r="Q110" s="16"/>
      <c r="R110" s="15"/>
      <c r="S110" s="16"/>
      <c r="T110" s="15"/>
      <c r="U110" s="16"/>
      <c r="V110" s="15"/>
      <c r="W110" s="16"/>
      <c r="X110" s="15"/>
    </row>
    <row r="111" spans="1:24" x14ac:dyDescent="0.25">
      <c r="A111" s="11">
        <v>107</v>
      </c>
      <c r="B111" s="13" t="s">
        <v>41</v>
      </c>
      <c r="C111" s="14" t="s">
        <v>0</v>
      </c>
      <c r="D111" s="16">
        <v>13.410250000000001</v>
      </c>
      <c r="E111" s="15">
        <v>1109436.345</v>
      </c>
      <c r="F111" s="16">
        <v>13.410250000000001</v>
      </c>
      <c r="G111" s="15">
        <f t="shared" si="5"/>
        <v>1153813.7988</v>
      </c>
      <c r="H111" s="16">
        <v>13.410250000000001</v>
      </c>
      <c r="I111" s="15">
        <f t="shared" si="6"/>
        <v>1199966.350752</v>
      </c>
      <c r="J111" s="16">
        <v>13.410250000000001</v>
      </c>
      <c r="K111" s="15">
        <f t="shared" si="7"/>
        <v>1247965.00478208</v>
      </c>
      <c r="L111" s="16">
        <v>13.410250000000001</v>
      </c>
      <c r="M111" s="15">
        <f t="shared" si="8"/>
        <v>1297883.6049733632</v>
      </c>
      <c r="N111" s="16">
        <v>13.410250000000001</v>
      </c>
      <c r="O111" s="15">
        <f t="shared" si="9"/>
        <v>1349798.9491722977</v>
      </c>
      <c r="P111" s="13"/>
      <c r="Q111" s="16"/>
      <c r="R111" s="15"/>
      <c r="S111" s="16"/>
      <c r="T111" s="15"/>
      <c r="U111" s="16"/>
      <c r="V111" s="15"/>
      <c r="W111" s="16"/>
      <c r="X111" s="15"/>
    </row>
    <row r="112" spans="1:24" x14ac:dyDescent="0.25">
      <c r="A112" s="11">
        <v>108</v>
      </c>
      <c r="B112" s="13" t="s">
        <v>134</v>
      </c>
      <c r="C112" s="14" t="s">
        <v>0</v>
      </c>
      <c r="D112" s="16">
        <v>12.110666666666667</v>
      </c>
      <c r="E112" s="15">
        <v>900877.34666666668</v>
      </c>
      <c r="F112" s="16">
        <v>12.110666666666667</v>
      </c>
      <c r="G112" s="15">
        <f t="shared" si="5"/>
        <v>936912.44053333334</v>
      </c>
      <c r="H112" s="16">
        <v>12.110666666666667</v>
      </c>
      <c r="I112" s="15">
        <f t="shared" si="6"/>
        <v>974388.93815466668</v>
      </c>
      <c r="J112" s="16">
        <v>12.110666666666667</v>
      </c>
      <c r="K112" s="15">
        <f t="shared" si="7"/>
        <v>1013364.4956808534</v>
      </c>
      <c r="L112" s="16">
        <v>12.110666666666667</v>
      </c>
      <c r="M112" s="15">
        <f t="shared" si="8"/>
        <v>1053899.0755080876</v>
      </c>
      <c r="N112" s="16">
        <v>12.110666666666667</v>
      </c>
      <c r="O112" s="15">
        <f t="shared" si="9"/>
        <v>1096055.0385284112</v>
      </c>
      <c r="P112" s="13"/>
      <c r="Q112" s="16"/>
      <c r="R112" s="15"/>
      <c r="S112" s="16"/>
      <c r="T112" s="15"/>
      <c r="U112" s="16"/>
      <c r="V112" s="15"/>
      <c r="W112" s="16"/>
      <c r="X112" s="15"/>
    </row>
    <row r="113" spans="1:24" x14ac:dyDescent="0.25">
      <c r="A113" s="11">
        <v>109</v>
      </c>
      <c r="B113" s="13" t="s">
        <v>135</v>
      </c>
      <c r="C113" s="14" t="s">
        <v>0</v>
      </c>
      <c r="D113" s="16">
        <v>1.3925000000000001</v>
      </c>
      <c r="E113" s="15">
        <v>109073.435</v>
      </c>
      <c r="F113" s="16">
        <v>1.3925000000000001</v>
      </c>
      <c r="G113" s="15">
        <f t="shared" si="5"/>
        <v>113436.37240000001</v>
      </c>
      <c r="H113" s="16">
        <v>1.3925000000000001</v>
      </c>
      <c r="I113" s="15">
        <f t="shared" si="6"/>
        <v>117973.82729600002</v>
      </c>
      <c r="J113" s="16">
        <v>1.3925000000000001</v>
      </c>
      <c r="K113" s="15">
        <f t="shared" si="7"/>
        <v>122692.78038784002</v>
      </c>
      <c r="L113" s="16">
        <v>1.3925000000000001</v>
      </c>
      <c r="M113" s="15">
        <f t="shared" si="8"/>
        <v>127600.49160335361</v>
      </c>
      <c r="N113" s="16">
        <v>1.3925000000000001</v>
      </c>
      <c r="O113" s="15">
        <f t="shared" si="9"/>
        <v>132704.51126748777</v>
      </c>
      <c r="P113" s="13"/>
      <c r="Q113" s="16"/>
      <c r="R113" s="15"/>
      <c r="S113" s="16"/>
      <c r="T113" s="15"/>
      <c r="U113" s="16"/>
      <c r="V113" s="15"/>
      <c r="W113" s="16"/>
      <c r="X113" s="15"/>
    </row>
    <row r="114" spans="1:24" x14ac:dyDescent="0.25">
      <c r="A114" s="11">
        <v>110</v>
      </c>
      <c r="B114" s="13" t="s">
        <v>42</v>
      </c>
      <c r="C114" s="14" t="s">
        <v>0</v>
      </c>
      <c r="D114" s="16">
        <v>6.5000000000000002E-2</v>
      </c>
      <c r="E114" s="15">
        <v>9423.0399999999991</v>
      </c>
      <c r="F114" s="16">
        <v>6.5000000000000002E-2</v>
      </c>
      <c r="G114" s="15">
        <f t="shared" si="5"/>
        <v>9799.9615999999987</v>
      </c>
      <c r="H114" s="16">
        <v>6.5000000000000002E-2</v>
      </c>
      <c r="I114" s="15">
        <f t="shared" si="6"/>
        <v>10191.960063999999</v>
      </c>
      <c r="J114" s="16">
        <v>6.5000000000000002E-2</v>
      </c>
      <c r="K114" s="15">
        <f t="shared" si="7"/>
        <v>10599.63846656</v>
      </c>
      <c r="L114" s="16">
        <v>6.5000000000000002E-2</v>
      </c>
      <c r="M114" s="15">
        <f t="shared" si="8"/>
        <v>11023.6240052224</v>
      </c>
      <c r="N114" s="16">
        <v>6.5000000000000002E-2</v>
      </c>
      <c r="O114" s="15">
        <f t="shared" si="9"/>
        <v>11464.568965431297</v>
      </c>
      <c r="P114" s="13"/>
      <c r="Q114" s="16"/>
      <c r="R114" s="15"/>
      <c r="S114" s="16"/>
      <c r="T114" s="15"/>
      <c r="U114" s="16"/>
      <c r="V114" s="15"/>
      <c r="W114" s="16"/>
      <c r="X114" s="15"/>
    </row>
    <row r="115" spans="1:24" x14ac:dyDescent="0.25">
      <c r="A115" s="11">
        <v>111</v>
      </c>
      <c r="B115" s="13" t="s">
        <v>136</v>
      </c>
      <c r="C115" s="14" t="s">
        <v>0</v>
      </c>
      <c r="D115" s="16">
        <v>1.6956666666666667</v>
      </c>
      <c r="E115" s="15">
        <v>198043.23333333331</v>
      </c>
      <c r="F115" s="16">
        <v>1.6956666666666667</v>
      </c>
      <c r="G115" s="15">
        <f t="shared" si="5"/>
        <v>205964.96266666666</v>
      </c>
      <c r="H115" s="16">
        <v>1.6956666666666667</v>
      </c>
      <c r="I115" s="15">
        <f t="shared" si="6"/>
        <v>214203.56117333332</v>
      </c>
      <c r="J115" s="16">
        <v>1.6956666666666667</v>
      </c>
      <c r="K115" s="15">
        <f t="shared" si="7"/>
        <v>222771.70362026666</v>
      </c>
      <c r="L115" s="16">
        <v>1.6956666666666667</v>
      </c>
      <c r="M115" s="15">
        <f t="shared" si="8"/>
        <v>231682.57176507733</v>
      </c>
      <c r="N115" s="16">
        <v>1.6956666666666667</v>
      </c>
      <c r="O115" s="15">
        <f t="shared" si="9"/>
        <v>240949.87463568043</v>
      </c>
      <c r="P115" s="13"/>
      <c r="Q115" s="16"/>
      <c r="R115" s="15"/>
      <c r="S115" s="16"/>
      <c r="T115" s="15"/>
      <c r="U115" s="16"/>
      <c r="V115" s="15"/>
      <c r="W115" s="16"/>
      <c r="X115" s="15"/>
    </row>
    <row r="116" spans="1:24" x14ac:dyDescent="0.25">
      <c r="A116" s="11">
        <v>112</v>
      </c>
      <c r="B116" s="13" t="s">
        <v>137</v>
      </c>
      <c r="C116" s="14" t="s">
        <v>0</v>
      </c>
      <c r="D116" s="16">
        <v>8.7800000000000011</v>
      </c>
      <c r="E116" s="15">
        <v>1000067.1566666667</v>
      </c>
      <c r="F116" s="16">
        <v>8.7800000000000011</v>
      </c>
      <c r="G116" s="15">
        <f t="shared" si="5"/>
        <v>1040069.8429333335</v>
      </c>
      <c r="H116" s="16">
        <v>8.7800000000000011</v>
      </c>
      <c r="I116" s="15">
        <f t="shared" si="6"/>
        <v>1081672.6366506668</v>
      </c>
      <c r="J116" s="16">
        <v>8.7800000000000011</v>
      </c>
      <c r="K116" s="15">
        <f t="shared" si="7"/>
        <v>1124939.5421166935</v>
      </c>
      <c r="L116" s="16">
        <v>8.7800000000000011</v>
      </c>
      <c r="M116" s="15">
        <f t="shared" si="8"/>
        <v>1169937.1238013613</v>
      </c>
      <c r="N116" s="16">
        <v>8.7800000000000011</v>
      </c>
      <c r="O116" s="15">
        <f t="shared" si="9"/>
        <v>1216734.6087534158</v>
      </c>
      <c r="P116" s="13"/>
      <c r="Q116" s="16"/>
      <c r="R116" s="15"/>
      <c r="S116" s="16"/>
      <c r="T116" s="15"/>
      <c r="U116" s="16"/>
      <c r="V116" s="15"/>
      <c r="W116" s="16"/>
      <c r="X116" s="15"/>
    </row>
    <row r="117" spans="1:24" x14ac:dyDescent="0.25">
      <c r="A117" s="11">
        <v>113</v>
      </c>
      <c r="B117" s="13" t="s">
        <v>138</v>
      </c>
      <c r="C117" s="14" t="s">
        <v>0</v>
      </c>
      <c r="D117" s="16">
        <v>0.3113333333333333</v>
      </c>
      <c r="E117" s="15">
        <v>44286.613333333335</v>
      </c>
      <c r="F117" s="16">
        <v>0.3113333333333333</v>
      </c>
      <c r="G117" s="15">
        <f t="shared" si="5"/>
        <v>46058.077866666667</v>
      </c>
      <c r="H117" s="16">
        <v>0.3113333333333333</v>
      </c>
      <c r="I117" s="15">
        <f t="shared" si="6"/>
        <v>47900.400981333332</v>
      </c>
      <c r="J117" s="16">
        <v>0.3113333333333333</v>
      </c>
      <c r="K117" s="15">
        <f t="shared" si="7"/>
        <v>49816.417020586669</v>
      </c>
      <c r="L117" s="16">
        <v>0.3113333333333333</v>
      </c>
      <c r="M117" s="15">
        <f t="shared" si="8"/>
        <v>51809.07370141014</v>
      </c>
      <c r="N117" s="16">
        <v>0.3113333333333333</v>
      </c>
      <c r="O117" s="15">
        <f t="shared" si="9"/>
        <v>53881.436649466545</v>
      </c>
      <c r="P117" s="13"/>
      <c r="Q117" s="16"/>
      <c r="R117" s="15"/>
      <c r="S117" s="16"/>
      <c r="T117" s="15"/>
      <c r="U117" s="16"/>
      <c r="V117" s="15"/>
      <c r="W117" s="16"/>
      <c r="X117" s="15"/>
    </row>
    <row r="118" spans="1:24" x14ac:dyDescent="0.25">
      <c r="A118" s="11">
        <v>114</v>
      </c>
      <c r="B118" s="13" t="s">
        <v>139</v>
      </c>
      <c r="C118" s="14" t="s">
        <v>0</v>
      </c>
      <c r="D118" s="16">
        <v>0.41400000000000003</v>
      </c>
      <c r="E118" s="15">
        <v>48936.07</v>
      </c>
      <c r="F118" s="16">
        <v>0.41400000000000003</v>
      </c>
      <c r="G118" s="15">
        <f t="shared" si="5"/>
        <v>50893.512800000004</v>
      </c>
      <c r="H118" s="16">
        <v>0.41400000000000003</v>
      </c>
      <c r="I118" s="15">
        <f t="shared" si="6"/>
        <v>52929.253312000008</v>
      </c>
      <c r="J118" s="16">
        <v>0.41400000000000003</v>
      </c>
      <c r="K118" s="15">
        <f t="shared" si="7"/>
        <v>55046.423444480009</v>
      </c>
      <c r="L118" s="16">
        <v>0.41400000000000003</v>
      </c>
      <c r="M118" s="15">
        <f t="shared" si="8"/>
        <v>57248.28038225921</v>
      </c>
      <c r="N118" s="16">
        <v>0.41400000000000003</v>
      </c>
      <c r="O118" s="15">
        <f t="shared" si="9"/>
        <v>59538.211597549584</v>
      </c>
      <c r="P118" s="13"/>
      <c r="Q118" s="16"/>
      <c r="R118" s="15"/>
      <c r="S118" s="16"/>
      <c r="T118" s="15"/>
      <c r="U118" s="16"/>
      <c r="V118" s="15"/>
      <c r="W118" s="16"/>
      <c r="X118" s="15"/>
    </row>
    <row r="119" spans="1:24" x14ac:dyDescent="0.25">
      <c r="A119" s="11">
        <v>115</v>
      </c>
      <c r="B119" s="13" t="s">
        <v>140</v>
      </c>
      <c r="C119" s="14" t="s">
        <v>0</v>
      </c>
      <c r="D119" s="16">
        <v>1.31375</v>
      </c>
      <c r="E119" s="15">
        <v>211937.51749999999</v>
      </c>
      <c r="F119" s="16">
        <v>1.31375</v>
      </c>
      <c r="G119" s="15">
        <f t="shared" si="5"/>
        <v>220415.01819999999</v>
      </c>
      <c r="H119" s="16">
        <v>1.31375</v>
      </c>
      <c r="I119" s="15">
        <f t="shared" si="6"/>
        <v>229231.61892800001</v>
      </c>
      <c r="J119" s="16">
        <v>1.31375</v>
      </c>
      <c r="K119" s="15">
        <f t="shared" si="7"/>
        <v>238400.88368512003</v>
      </c>
      <c r="L119" s="16">
        <v>1.31375</v>
      </c>
      <c r="M119" s="15">
        <f t="shared" si="8"/>
        <v>247936.91903252483</v>
      </c>
      <c r="N119" s="16">
        <v>1.31375</v>
      </c>
      <c r="O119" s="15">
        <f t="shared" si="9"/>
        <v>257854.39579382582</v>
      </c>
      <c r="P119" s="13"/>
      <c r="Q119" s="16"/>
      <c r="R119" s="15"/>
      <c r="S119" s="16"/>
      <c r="T119" s="15"/>
      <c r="U119" s="16"/>
      <c r="V119" s="15"/>
      <c r="W119" s="16"/>
      <c r="X119" s="15"/>
    </row>
    <row r="120" spans="1:24" x14ac:dyDescent="0.25">
      <c r="A120" s="11">
        <v>116</v>
      </c>
      <c r="B120" s="13" t="s">
        <v>141</v>
      </c>
      <c r="C120" s="14" t="s">
        <v>0</v>
      </c>
      <c r="D120" s="16">
        <v>0.3695</v>
      </c>
      <c r="E120" s="15">
        <v>37548.504999999997</v>
      </c>
      <c r="F120" s="16">
        <v>0.3695</v>
      </c>
      <c r="G120" s="15">
        <f t="shared" si="5"/>
        <v>39050.445200000002</v>
      </c>
      <c r="H120" s="16">
        <v>0.3695</v>
      </c>
      <c r="I120" s="15">
        <f t="shared" si="6"/>
        <v>40612.463008000006</v>
      </c>
      <c r="J120" s="16">
        <v>0.3695</v>
      </c>
      <c r="K120" s="15">
        <f t="shared" si="7"/>
        <v>42236.961528320011</v>
      </c>
      <c r="L120" s="16">
        <v>0.3695</v>
      </c>
      <c r="M120" s="15">
        <f t="shared" si="8"/>
        <v>43926.439989452811</v>
      </c>
      <c r="N120" s="16">
        <v>0.3695</v>
      </c>
      <c r="O120" s="15">
        <f t="shared" si="9"/>
        <v>45683.497589030922</v>
      </c>
      <c r="P120" s="13"/>
      <c r="Q120" s="16"/>
      <c r="R120" s="15"/>
      <c r="S120" s="16"/>
      <c r="T120" s="15"/>
      <c r="U120" s="16"/>
      <c r="V120" s="15"/>
      <c r="W120" s="16"/>
      <c r="X120" s="15"/>
    </row>
    <row r="121" spans="1:24" x14ac:dyDescent="0.25">
      <c r="A121" s="11">
        <v>117</v>
      </c>
      <c r="B121" s="13" t="s">
        <v>142</v>
      </c>
      <c r="C121" s="14" t="s">
        <v>0</v>
      </c>
      <c r="D121" s="16">
        <v>14.205750000000002</v>
      </c>
      <c r="E121" s="15">
        <v>1433755.7225000001</v>
      </c>
      <c r="F121" s="16">
        <v>14.205750000000002</v>
      </c>
      <c r="G121" s="15">
        <f t="shared" si="5"/>
        <v>1491105.9514000001</v>
      </c>
      <c r="H121" s="16">
        <v>14.205750000000002</v>
      </c>
      <c r="I121" s="15">
        <f t="shared" si="6"/>
        <v>1550750.1894560002</v>
      </c>
      <c r="J121" s="16">
        <v>14.205750000000002</v>
      </c>
      <c r="K121" s="15">
        <f t="shared" si="7"/>
        <v>1612780.1970342402</v>
      </c>
      <c r="L121" s="16">
        <v>14.205750000000002</v>
      </c>
      <c r="M121" s="15">
        <f t="shared" si="8"/>
        <v>1677291.4049156099</v>
      </c>
      <c r="N121" s="16">
        <v>14.205750000000002</v>
      </c>
      <c r="O121" s="15">
        <f t="shared" si="9"/>
        <v>1744383.0611122344</v>
      </c>
      <c r="P121" s="13"/>
      <c r="Q121" s="16"/>
      <c r="R121" s="15"/>
      <c r="S121" s="16"/>
      <c r="T121" s="15"/>
      <c r="U121" s="16"/>
      <c r="V121" s="15"/>
      <c r="W121" s="16"/>
      <c r="X121" s="15"/>
    </row>
    <row r="122" spans="1:24" x14ac:dyDescent="0.25">
      <c r="A122" s="11">
        <v>118</v>
      </c>
      <c r="B122" s="13" t="s">
        <v>143</v>
      </c>
      <c r="C122" s="14" t="s">
        <v>0</v>
      </c>
      <c r="D122" s="16">
        <v>11.234666666666667</v>
      </c>
      <c r="E122" s="15">
        <v>1016314.8900000001</v>
      </c>
      <c r="F122" s="16">
        <v>11.234666666666667</v>
      </c>
      <c r="G122" s="15">
        <f t="shared" si="5"/>
        <v>1056967.4856000002</v>
      </c>
      <c r="H122" s="16">
        <v>11.234666666666667</v>
      </c>
      <c r="I122" s="15">
        <f t="shared" si="6"/>
        <v>1099246.1850240002</v>
      </c>
      <c r="J122" s="16">
        <v>11.234666666666667</v>
      </c>
      <c r="K122" s="15">
        <f t="shared" si="7"/>
        <v>1143216.0324249603</v>
      </c>
      <c r="L122" s="16">
        <v>11.234666666666667</v>
      </c>
      <c r="M122" s="15">
        <f t="shared" si="8"/>
        <v>1188944.6737219587</v>
      </c>
      <c r="N122" s="16">
        <v>11.234666666666667</v>
      </c>
      <c r="O122" s="15">
        <f t="shared" si="9"/>
        <v>1236502.460670837</v>
      </c>
      <c r="P122" s="13"/>
      <c r="Q122" s="16"/>
      <c r="R122" s="15"/>
      <c r="S122" s="16"/>
      <c r="T122" s="15"/>
      <c r="U122" s="16"/>
      <c r="V122" s="15"/>
      <c r="W122" s="16"/>
      <c r="X122" s="15"/>
    </row>
    <row r="123" spans="1:24" x14ac:dyDescent="0.25">
      <c r="A123" s="11">
        <v>119</v>
      </c>
      <c r="B123" s="13" t="s">
        <v>144</v>
      </c>
      <c r="C123" s="14" t="s">
        <v>0</v>
      </c>
      <c r="D123" s="16">
        <v>2.58</v>
      </c>
      <c r="E123" s="15">
        <v>340315.16500000004</v>
      </c>
      <c r="F123" s="16">
        <v>2.58</v>
      </c>
      <c r="G123" s="15">
        <f t="shared" si="5"/>
        <v>353927.77160000004</v>
      </c>
      <c r="H123" s="16">
        <v>2.58</v>
      </c>
      <c r="I123" s="15">
        <f t="shared" si="6"/>
        <v>368084.88246400002</v>
      </c>
      <c r="J123" s="16">
        <v>2.58</v>
      </c>
      <c r="K123" s="15">
        <f t="shared" si="7"/>
        <v>382808.27776256006</v>
      </c>
      <c r="L123" s="16">
        <v>2.58</v>
      </c>
      <c r="M123" s="15">
        <f t="shared" si="8"/>
        <v>398120.60887306248</v>
      </c>
      <c r="N123" s="16">
        <v>2.58</v>
      </c>
      <c r="O123" s="15">
        <f t="shared" si="9"/>
        <v>414045.43322798499</v>
      </c>
      <c r="P123" s="13"/>
      <c r="Q123" s="16"/>
      <c r="R123" s="15"/>
      <c r="S123" s="16"/>
      <c r="T123" s="15"/>
      <c r="U123" s="16"/>
      <c r="V123" s="15"/>
      <c r="W123" s="16"/>
      <c r="X123" s="15"/>
    </row>
    <row r="124" spans="1:24" x14ac:dyDescent="0.25">
      <c r="A124" s="11">
        <v>120</v>
      </c>
      <c r="B124" s="13" t="s">
        <v>145</v>
      </c>
      <c r="C124" s="14" t="s">
        <v>0</v>
      </c>
      <c r="D124" s="16">
        <v>7.7225000000000001</v>
      </c>
      <c r="E124" s="15">
        <v>756812.08000000007</v>
      </c>
      <c r="F124" s="16">
        <v>7.7225000000000001</v>
      </c>
      <c r="G124" s="15">
        <f t="shared" si="5"/>
        <v>787084.56320000009</v>
      </c>
      <c r="H124" s="16">
        <v>7.7225000000000001</v>
      </c>
      <c r="I124" s="15">
        <f t="shared" si="6"/>
        <v>818567.94572800014</v>
      </c>
      <c r="J124" s="16">
        <v>7.7225000000000001</v>
      </c>
      <c r="K124" s="15">
        <f t="shared" si="7"/>
        <v>851310.66355712013</v>
      </c>
      <c r="L124" s="16">
        <v>7.7225000000000001</v>
      </c>
      <c r="M124" s="15">
        <f t="shared" si="8"/>
        <v>885363.09009940492</v>
      </c>
      <c r="N124" s="16">
        <v>7.7225000000000001</v>
      </c>
      <c r="O124" s="15">
        <f t="shared" si="9"/>
        <v>920777.61370338115</v>
      </c>
      <c r="P124" s="13"/>
      <c r="Q124" s="16"/>
      <c r="R124" s="15"/>
      <c r="S124" s="16"/>
      <c r="T124" s="15"/>
      <c r="U124" s="16"/>
      <c r="V124" s="15"/>
      <c r="W124" s="16"/>
      <c r="X124" s="15"/>
    </row>
    <row r="125" spans="1:24" x14ac:dyDescent="0.25">
      <c r="A125" s="11">
        <v>121</v>
      </c>
      <c r="B125" s="13" t="s">
        <v>146</v>
      </c>
      <c r="C125" s="14" t="s">
        <v>0</v>
      </c>
      <c r="D125" s="16">
        <v>0.33650000000000002</v>
      </c>
      <c r="E125" s="15">
        <v>29604.315000000002</v>
      </c>
      <c r="F125" s="16">
        <v>0.33650000000000002</v>
      </c>
      <c r="G125" s="15">
        <f t="shared" si="5"/>
        <v>30788.487600000004</v>
      </c>
      <c r="H125" s="16">
        <v>0.33650000000000002</v>
      </c>
      <c r="I125" s="15">
        <f t="shared" si="6"/>
        <v>32020.027104000004</v>
      </c>
      <c r="J125" s="16">
        <v>0.33650000000000002</v>
      </c>
      <c r="K125" s="15">
        <f t="shared" si="7"/>
        <v>33300.828188160005</v>
      </c>
      <c r="L125" s="16">
        <v>0.33650000000000002</v>
      </c>
      <c r="M125" s="15">
        <f t="shared" si="8"/>
        <v>34632.861315686408</v>
      </c>
      <c r="N125" s="16">
        <v>0.33650000000000002</v>
      </c>
      <c r="O125" s="15">
        <f t="shared" si="9"/>
        <v>36018.175768313864</v>
      </c>
      <c r="P125" s="13"/>
      <c r="Q125" s="16"/>
      <c r="R125" s="15"/>
      <c r="S125" s="16"/>
      <c r="T125" s="15"/>
      <c r="U125" s="16"/>
      <c r="V125" s="15"/>
      <c r="W125" s="16"/>
      <c r="X125" s="15"/>
    </row>
    <row r="126" spans="1:24" x14ac:dyDescent="0.25">
      <c r="A126" s="11">
        <v>122</v>
      </c>
      <c r="B126" s="13" t="s">
        <v>147</v>
      </c>
      <c r="C126" s="14" t="s">
        <v>0</v>
      </c>
      <c r="D126" s="16">
        <v>0.46150000000000002</v>
      </c>
      <c r="E126" s="15">
        <v>39675.184999999998</v>
      </c>
      <c r="F126" s="16">
        <v>0.46150000000000002</v>
      </c>
      <c r="G126" s="15">
        <f t="shared" si="5"/>
        <v>41262.1924</v>
      </c>
      <c r="H126" s="16">
        <v>0.46150000000000002</v>
      </c>
      <c r="I126" s="15">
        <f t="shared" si="6"/>
        <v>42912.680096000004</v>
      </c>
      <c r="J126" s="16">
        <v>0.46150000000000002</v>
      </c>
      <c r="K126" s="15">
        <f t="shared" si="7"/>
        <v>44629.187299840007</v>
      </c>
      <c r="L126" s="16">
        <v>0.46150000000000002</v>
      </c>
      <c r="M126" s="15">
        <f t="shared" si="8"/>
        <v>46414.354791833612</v>
      </c>
      <c r="N126" s="16">
        <v>0.46150000000000002</v>
      </c>
      <c r="O126" s="15">
        <f t="shared" si="9"/>
        <v>48270.928983506958</v>
      </c>
      <c r="P126" s="13"/>
      <c r="Q126" s="16"/>
      <c r="R126" s="15"/>
      <c r="S126" s="16"/>
      <c r="T126" s="15"/>
      <c r="U126" s="16"/>
      <c r="V126" s="15"/>
      <c r="W126" s="16"/>
      <c r="X126" s="15"/>
    </row>
    <row r="127" spans="1:24" x14ac:dyDescent="0.25">
      <c r="A127" s="11">
        <v>123</v>
      </c>
      <c r="B127" s="13" t="s">
        <v>148</v>
      </c>
      <c r="C127" s="14" t="s">
        <v>0</v>
      </c>
      <c r="D127" s="16">
        <v>0.46500000000000002</v>
      </c>
      <c r="E127" s="15">
        <v>43373.35</v>
      </c>
      <c r="F127" s="16">
        <v>0.46500000000000002</v>
      </c>
      <c r="G127" s="15">
        <f t="shared" si="5"/>
        <v>45108.284</v>
      </c>
      <c r="H127" s="16">
        <v>0.46500000000000002</v>
      </c>
      <c r="I127" s="15">
        <f t="shared" si="6"/>
        <v>46912.615360000003</v>
      </c>
      <c r="J127" s="16">
        <v>0.46500000000000002</v>
      </c>
      <c r="K127" s="15">
        <f t="shared" si="7"/>
        <v>48789.119974400004</v>
      </c>
      <c r="L127" s="16">
        <v>0.46500000000000002</v>
      </c>
      <c r="M127" s="15">
        <f t="shared" si="8"/>
        <v>50740.684773376008</v>
      </c>
      <c r="N127" s="16">
        <v>0.46500000000000002</v>
      </c>
      <c r="O127" s="15">
        <f t="shared" si="9"/>
        <v>52770.31216431105</v>
      </c>
      <c r="P127" s="13"/>
      <c r="Q127" s="16"/>
      <c r="R127" s="15"/>
      <c r="S127" s="16"/>
      <c r="T127" s="15"/>
      <c r="U127" s="16"/>
      <c r="V127" s="15"/>
      <c r="W127" s="16"/>
      <c r="X127" s="15"/>
    </row>
    <row r="128" spans="1:24" x14ac:dyDescent="0.25">
      <c r="A128" s="11">
        <v>124</v>
      </c>
      <c r="B128" s="13" t="s">
        <v>149</v>
      </c>
      <c r="C128" s="14" t="s">
        <v>0</v>
      </c>
      <c r="D128" s="16">
        <v>30</v>
      </c>
      <c r="E128" s="15">
        <v>25710</v>
      </c>
      <c r="F128" s="16">
        <v>30</v>
      </c>
      <c r="G128" s="15">
        <f t="shared" si="5"/>
        <v>26738.400000000001</v>
      </c>
      <c r="H128" s="16">
        <v>30</v>
      </c>
      <c r="I128" s="15">
        <f t="shared" si="6"/>
        <v>27807.936000000002</v>
      </c>
      <c r="J128" s="16">
        <v>30</v>
      </c>
      <c r="K128" s="15">
        <f t="shared" si="7"/>
        <v>28920.253440000004</v>
      </c>
      <c r="L128" s="16">
        <v>30</v>
      </c>
      <c r="M128" s="15">
        <f t="shared" si="8"/>
        <v>30077.063577600005</v>
      </c>
      <c r="N128" s="16">
        <v>30</v>
      </c>
      <c r="O128" s="15">
        <f t="shared" si="9"/>
        <v>31280.146120704008</v>
      </c>
      <c r="P128" s="13"/>
      <c r="Q128" s="16"/>
      <c r="R128" s="15"/>
      <c r="S128" s="16"/>
      <c r="T128" s="15"/>
      <c r="U128" s="16"/>
      <c r="V128" s="15"/>
      <c r="W128" s="16"/>
      <c r="X128" s="15"/>
    </row>
    <row r="129" spans="1:24" x14ac:dyDescent="0.25">
      <c r="A129" s="11">
        <v>125</v>
      </c>
      <c r="B129" s="13" t="s">
        <v>150</v>
      </c>
      <c r="C129" s="14" t="s">
        <v>0</v>
      </c>
      <c r="D129" s="16">
        <v>0.28600000000000003</v>
      </c>
      <c r="E129" s="15">
        <v>22018.665000000001</v>
      </c>
      <c r="F129" s="16">
        <v>0.28600000000000003</v>
      </c>
      <c r="G129" s="15">
        <f t="shared" si="5"/>
        <v>22899.411600000003</v>
      </c>
      <c r="H129" s="16">
        <v>0.28600000000000003</v>
      </c>
      <c r="I129" s="15">
        <f t="shared" si="6"/>
        <v>23815.388064000002</v>
      </c>
      <c r="J129" s="16">
        <v>0.28600000000000003</v>
      </c>
      <c r="K129" s="15">
        <f t="shared" si="7"/>
        <v>24768.003586560004</v>
      </c>
      <c r="L129" s="16">
        <v>0.28600000000000003</v>
      </c>
      <c r="M129" s="15">
        <f t="shared" si="8"/>
        <v>25758.723730022404</v>
      </c>
      <c r="N129" s="16">
        <v>0.28600000000000003</v>
      </c>
      <c r="O129" s="15">
        <f t="shared" si="9"/>
        <v>26789.0726792233</v>
      </c>
      <c r="P129" s="13"/>
      <c r="Q129" s="16"/>
      <c r="R129" s="15"/>
      <c r="S129" s="16"/>
      <c r="T129" s="15"/>
      <c r="U129" s="16"/>
      <c r="V129" s="15"/>
      <c r="W129" s="16"/>
      <c r="X129" s="15"/>
    </row>
    <row r="130" spans="1:24" x14ac:dyDescent="0.25">
      <c r="A130" s="11">
        <v>126</v>
      </c>
      <c r="B130" s="13" t="s">
        <v>60</v>
      </c>
      <c r="C130" s="14" t="s">
        <v>0</v>
      </c>
      <c r="D130" s="16">
        <v>3.4924999999999997</v>
      </c>
      <c r="E130" s="15">
        <v>237703.97999999998</v>
      </c>
      <c r="F130" s="16">
        <v>3.4924999999999997</v>
      </c>
      <c r="G130" s="15">
        <f t="shared" si="5"/>
        <v>247212.13919999998</v>
      </c>
      <c r="H130" s="16">
        <v>3.4924999999999997</v>
      </c>
      <c r="I130" s="15">
        <f t="shared" si="6"/>
        <v>257100.62476799998</v>
      </c>
      <c r="J130" s="16">
        <v>3.4924999999999997</v>
      </c>
      <c r="K130" s="15">
        <f t="shared" si="7"/>
        <v>267384.64975872001</v>
      </c>
      <c r="L130" s="16">
        <v>3.4924999999999997</v>
      </c>
      <c r="M130" s="15">
        <f t="shared" si="8"/>
        <v>278080.03574906883</v>
      </c>
      <c r="N130" s="16">
        <v>3.4924999999999997</v>
      </c>
      <c r="O130" s="15">
        <f t="shared" si="9"/>
        <v>289203.2371790316</v>
      </c>
      <c r="P130" s="13"/>
      <c r="Q130" s="16"/>
      <c r="R130" s="15"/>
      <c r="S130" s="16"/>
      <c r="T130" s="15"/>
      <c r="U130" s="16"/>
      <c r="V130" s="15"/>
      <c r="W130" s="16"/>
      <c r="X130" s="15"/>
    </row>
    <row r="131" spans="1:24" x14ac:dyDescent="0.25">
      <c r="A131" s="11">
        <v>127</v>
      </c>
      <c r="B131" s="13" t="s">
        <v>151</v>
      </c>
      <c r="C131" s="14" t="s">
        <v>0</v>
      </c>
      <c r="D131" s="16">
        <v>0.92799999999999994</v>
      </c>
      <c r="E131" s="15">
        <v>39163.105000000003</v>
      </c>
      <c r="F131" s="16">
        <v>0.92799999999999994</v>
      </c>
      <c r="G131" s="15">
        <f t="shared" si="5"/>
        <v>40729.629200000003</v>
      </c>
      <c r="H131" s="16">
        <v>0.92799999999999994</v>
      </c>
      <c r="I131" s="15">
        <f t="shared" si="6"/>
        <v>42358.814368000007</v>
      </c>
      <c r="J131" s="16">
        <v>0.92799999999999994</v>
      </c>
      <c r="K131" s="15">
        <f t="shared" si="7"/>
        <v>44053.16694272001</v>
      </c>
      <c r="L131" s="16">
        <v>0.92799999999999994</v>
      </c>
      <c r="M131" s="15">
        <f t="shared" si="8"/>
        <v>45815.293620428813</v>
      </c>
      <c r="N131" s="16">
        <v>0.92799999999999994</v>
      </c>
      <c r="O131" s="15">
        <f t="shared" si="9"/>
        <v>47647.90536524597</v>
      </c>
      <c r="P131" s="13"/>
      <c r="Q131" s="16"/>
      <c r="R131" s="15"/>
      <c r="S131" s="16"/>
      <c r="T131" s="15"/>
      <c r="U131" s="16"/>
      <c r="V131" s="15"/>
      <c r="W131" s="16"/>
      <c r="X131" s="15"/>
    </row>
    <row r="132" spans="1:24" x14ac:dyDescent="0.25">
      <c r="A132" s="11">
        <v>128</v>
      </c>
      <c r="B132" s="13" t="s">
        <v>152</v>
      </c>
      <c r="C132" s="14" t="s">
        <v>0</v>
      </c>
      <c r="D132" s="16">
        <v>0.75</v>
      </c>
      <c r="E132" s="15">
        <v>41562.5</v>
      </c>
      <c r="F132" s="16">
        <v>0.75</v>
      </c>
      <c r="G132" s="15">
        <f t="shared" si="5"/>
        <v>43225</v>
      </c>
      <c r="H132" s="16">
        <v>0.75</v>
      </c>
      <c r="I132" s="15">
        <f t="shared" si="6"/>
        <v>44954</v>
      </c>
      <c r="J132" s="16">
        <v>0.75</v>
      </c>
      <c r="K132" s="15">
        <f t="shared" si="7"/>
        <v>46752.160000000003</v>
      </c>
      <c r="L132" s="16">
        <v>0.75</v>
      </c>
      <c r="M132" s="15">
        <f t="shared" si="8"/>
        <v>48622.246400000004</v>
      </c>
      <c r="N132" s="16">
        <v>0.75</v>
      </c>
      <c r="O132" s="15">
        <f t="shared" si="9"/>
        <v>50567.136256000005</v>
      </c>
      <c r="P132" s="13"/>
      <c r="Q132" s="16"/>
      <c r="R132" s="15"/>
      <c r="S132" s="16"/>
      <c r="T132" s="15"/>
      <c r="U132" s="16"/>
      <c r="V132" s="15"/>
      <c r="W132" s="16"/>
      <c r="X132" s="15"/>
    </row>
    <row r="133" spans="1:24" x14ac:dyDescent="0.25">
      <c r="A133" s="11">
        <v>129</v>
      </c>
      <c r="B133" s="13" t="s">
        <v>153</v>
      </c>
      <c r="C133" s="14" t="s">
        <v>0</v>
      </c>
      <c r="D133" s="16">
        <v>2.0869999999999997</v>
      </c>
      <c r="E133" s="15">
        <v>164572.16</v>
      </c>
      <c r="F133" s="16">
        <v>2.0869999999999997</v>
      </c>
      <c r="G133" s="15">
        <f t="shared" si="5"/>
        <v>171155.04640000002</v>
      </c>
      <c r="H133" s="16">
        <v>2.0869999999999997</v>
      </c>
      <c r="I133" s="15">
        <f t="shared" si="6"/>
        <v>178001.24825600002</v>
      </c>
      <c r="J133" s="16">
        <v>2.0869999999999997</v>
      </c>
      <c r="K133" s="15">
        <f t="shared" si="7"/>
        <v>185121.29818624002</v>
      </c>
      <c r="L133" s="16">
        <v>2.0869999999999997</v>
      </c>
      <c r="M133" s="15">
        <f t="shared" si="8"/>
        <v>192526.15011368963</v>
      </c>
      <c r="N133" s="16">
        <v>2.0869999999999997</v>
      </c>
      <c r="O133" s="15">
        <f t="shared" si="9"/>
        <v>200227.19611823722</v>
      </c>
      <c r="P133" s="13"/>
      <c r="Q133" s="16"/>
      <c r="R133" s="15"/>
      <c r="S133" s="16"/>
      <c r="T133" s="15"/>
      <c r="U133" s="16"/>
      <c r="V133" s="15"/>
      <c r="W133" s="16"/>
      <c r="X133" s="15"/>
    </row>
    <row r="134" spans="1:24" x14ac:dyDescent="0.25">
      <c r="A134" s="11">
        <v>130</v>
      </c>
      <c r="B134" s="13" t="s">
        <v>154</v>
      </c>
      <c r="C134" s="14" t="s">
        <v>0</v>
      </c>
      <c r="D134" s="16">
        <v>0.28949999999999998</v>
      </c>
      <c r="E134" s="15">
        <v>12666.684999999999</v>
      </c>
      <c r="F134" s="16">
        <v>0.28949999999999998</v>
      </c>
      <c r="G134" s="15">
        <f t="shared" ref="G134:G171" si="10">E134*1.04</f>
        <v>13173.3524</v>
      </c>
      <c r="H134" s="16">
        <v>0.28949999999999998</v>
      </c>
      <c r="I134" s="15">
        <f t="shared" ref="I134:I171" si="11">G134*1.04</f>
        <v>13700.286496000001</v>
      </c>
      <c r="J134" s="16">
        <v>0.28949999999999998</v>
      </c>
      <c r="K134" s="15">
        <f t="shared" ref="K134:K171" si="12">I134*1.04</f>
        <v>14248.297955840002</v>
      </c>
      <c r="L134" s="16">
        <v>0.28949999999999998</v>
      </c>
      <c r="M134" s="15">
        <f t="shared" ref="M134:M171" si="13">K134*1.04</f>
        <v>14818.229874073602</v>
      </c>
      <c r="N134" s="16">
        <v>0.28949999999999998</v>
      </c>
      <c r="O134" s="15">
        <f t="shared" ref="O134:O171" si="14">M134*1.04</f>
        <v>15410.959069036548</v>
      </c>
      <c r="P134" s="13"/>
      <c r="Q134" s="16"/>
      <c r="R134" s="15"/>
      <c r="S134" s="16"/>
      <c r="T134" s="15"/>
      <c r="U134" s="16"/>
      <c r="V134" s="15"/>
      <c r="W134" s="16"/>
      <c r="X134" s="15"/>
    </row>
    <row r="135" spans="1:24" x14ac:dyDescent="0.25">
      <c r="A135" s="11">
        <v>131</v>
      </c>
      <c r="B135" s="13" t="s">
        <v>43</v>
      </c>
      <c r="C135" s="14" t="s">
        <v>0</v>
      </c>
      <c r="D135" s="16">
        <v>4.0969999999999995</v>
      </c>
      <c r="E135" s="15">
        <v>350634.1875</v>
      </c>
      <c r="F135" s="16">
        <v>4.0969999999999995</v>
      </c>
      <c r="G135" s="15">
        <f t="shared" si="10"/>
        <v>364659.55499999999</v>
      </c>
      <c r="H135" s="16">
        <v>4.0969999999999995</v>
      </c>
      <c r="I135" s="15">
        <f t="shared" si="11"/>
        <v>379245.93719999999</v>
      </c>
      <c r="J135" s="16">
        <v>4.0969999999999995</v>
      </c>
      <c r="K135" s="15">
        <f t="shared" si="12"/>
        <v>394415.77468799998</v>
      </c>
      <c r="L135" s="16">
        <v>4.0969999999999995</v>
      </c>
      <c r="M135" s="15">
        <f t="shared" si="13"/>
        <v>410192.40567552001</v>
      </c>
      <c r="N135" s="16">
        <v>4.0969999999999995</v>
      </c>
      <c r="O135" s="15">
        <f t="shared" si="14"/>
        <v>426600.10190254083</v>
      </c>
      <c r="P135" s="13"/>
      <c r="Q135" s="16"/>
      <c r="R135" s="15"/>
      <c r="S135" s="16"/>
      <c r="T135" s="15"/>
      <c r="U135" s="16"/>
      <c r="V135" s="15"/>
      <c r="W135" s="16"/>
      <c r="X135" s="15"/>
    </row>
    <row r="136" spans="1:24" x14ac:dyDescent="0.25">
      <c r="A136" s="11">
        <v>132</v>
      </c>
      <c r="B136" s="13" t="s">
        <v>7</v>
      </c>
      <c r="C136" s="14" t="s">
        <v>0</v>
      </c>
      <c r="D136" s="16">
        <v>32.818333333333335</v>
      </c>
      <c r="E136" s="15">
        <v>1787650.1166666665</v>
      </c>
      <c r="F136" s="16">
        <v>32.818333333333335</v>
      </c>
      <c r="G136" s="15">
        <f t="shared" si="10"/>
        <v>1859156.1213333332</v>
      </c>
      <c r="H136" s="16">
        <v>32.818333333333335</v>
      </c>
      <c r="I136" s="15">
        <f t="shared" si="11"/>
        <v>1933522.3661866665</v>
      </c>
      <c r="J136" s="16">
        <v>32.818333333333335</v>
      </c>
      <c r="K136" s="15">
        <f t="shared" si="12"/>
        <v>2010863.2608341333</v>
      </c>
      <c r="L136" s="16">
        <v>32.818333333333335</v>
      </c>
      <c r="M136" s="15">
        <f t="shared" si="13"/>
        <v>2091297.7912674986</v>
      </c>
      <c r="N136" s="16">
        <v>32.818333333333335</v>
      </c>
      <c r="O136" s="15">
        <f t="shared" si="14"/>
        <v>2174949.7029181984</v>
      </c>
      <c r="P136" s="13"/>
      <c r="Q136" s="16"/>
      <c r="R136" s="15"/>
      <c r="S136" s="16"/>
      <c r="T136" s="15"/>
      <c r="U136" s="16"/>
      <c r="V136" s="15"/>
      <c r="W136" s="16"/>
      <c r="X136" s="15"/>
    </row>
    <row r="137" spans="1:24" x14ac:dyDescent="0.25">
      <c r="A137" s="11">
        <v>133</v>
      </c>
      <c r="B137" s="13" t="s">
        <v>155</v>
      </c>
      <c r="C137" s="14" t="s">
        <v>0</v>
      </c>
      <c r="D137" s="16">
        <v>0.3</v>
      </c>
      <c r="E137" s="15">
        <v>20345.404999999999</v>
      </c>
      <c r="F137" s="16">
        <v>0.3</v>
      </c>
      <c r="G137" s="15">
        <f t="shared" si="10"/>
        <v>21159.2212</v>
      </c>
      <c r="H137" s="16">
        <v>0.3</v>
      </c>
      <c r="I137" s="15">
        <f t="shared" si="11"/>
        <v>22005.590048000002</v>
      </c>
      <c r="J137" s="16">
        <v>0.3</v>
      </c>
      <c r="K137" s="15">
        <f t="shared" si="12"/>
        <v>22885.813649920001</v>
      </c>
      <c r="L137" s="16">
        <v>0.3</v>
      </c>
      <c r="M137" s="15">
        <f t="shared" si="13"/>
        <v>23801.246195916803</v>
      </c>
      <c r="N137" s="16">
        <v>0.3</v>
      </c>
      <c r="O137" s="15">
        <f t="shared" si="14"/>
        <v>24753.296043753475</v>
      </c>
      <c r="P137" s="13"/>
      <c r="Q137" s="16"/>
      <c r="R137" s="15"/>
      <c r="S137" s="16"/>
      <c r="T137" s="15"/>
      <c r="U137" s="16"/>
      <c r="V137" s="15"/>
      <c r="W137" s="16"/>
      <c r="X137" s="15"/>
    </row>
    <row r="138" spans="1:24" x14ac:dyDescent="0.25">
      <c r="A138" s="11">
        <v>134</v>
      </c>
      <c r="B138" s="13" t="s">
        <v>156</v>
      </c>
      <c r="C138" s="14" t="s">
        <v>0</v>
      </c>
      <c r="D138" s="16">
        <v>0.375</v>
      </c>
      <c r="E138" s="15">
        <v>30288.1</v>
      </c>
      <c r="F138" s="16">
        <v>0.375</v>
      </c>
      <c r="G138" s="15">
        <f t="shared" si="10"/>
        <v>31499.624</v>
      </c>
      <c r="H138" s="16">
        <v>0.375</v>
      </c>
      <c r="I138" s="15">
        <f t="shared" si="11"/>
        <v>32759.608960000001</v>
      </c>
      <c r="J138" s="16">
        <v>0.375</v>
      </c>
      <c r="K138" s="15">
        <f t="shared" si="12"/>
        <v>34069.993318400004</v>
      </c>
      <c r="L138" s="16">
        <v>0.375</v>
      </c>
      <c r="M138" s="15">
        <f t="shared" si="13"/>
        <v>35432.793051136003</v>
      </c>
      <c r="N138" s="16">
        <v>0.375</v>
      </c>
      <c r="O138" s="15">
        <f t="shared" si="14"/>
        <v>36850.104773181447</v>
      </c>
      <c r="P138" s="13"/>
      <c r="Q138" s="16"/>
      <c r="R138" s="15"/>
      <c r="S138" s="16"/>
      <c r="T138" s="15"/>
      <c r="U138" s="16"/>
      <c r="V138" s="15"/>
      <c r="W138" s="16"/>
      <c r="X138" s="15"/>
    </row>
    <row r="139" spans="1:24" x14ac:dyDescent="0.25">
      <c r="A139" s="11">
        <v>135</v>
      </c>
      <c r="B139" s="13" t="s">
        <v>157</v>
      </c>
      <c r="C139" s="14" t="s">
        <v>0</v>
      </c>
      <c r="D139" s="16">
        <v>5.3710000000000004</v>
      </c>
      <c r="E139" s="15">
        <v>275972.93</v>
      </c>
      <c r="F139" s="16">
        <v>5.3710000000000004</v>
      </c>
      <c r="G139" s="15">
        <f t="shared" si="10"/>
        <v>287011.84720000002</v>
      </c>
      <c r="H139" s="16">
        <v>5.3710000000000004</v>
      </c>
      <c r="I139" s="15">
        <f t="shared" si="11"/>
        <v>298492.32108800003</v>
      </c>
      <c r="J139" s="16">
        <v>5.3710000000000004</v>
      </c>
      <c r="K139" s="15">
        <f t="shared" si="12"/>
        <v>310432.01393152005</v>
      </c>
      <c r="L139" s="16">
        <v>5.3710000000000004</v>
      </c>
      <c r="M139" s="15">
        <f t="shared" si="13"/>
        <v>322849.29448878084</v>
      </c>
      <c r="N139" s="16">
        <v>5.3710000000000004</v>
      </c>
      <c r="O139" s="15">
        <f t="shared" si="14"/>
        <v>335763.26626833208</v>
      </c>
      <c r="P139" s="13"/>
      <c r="Q139" s="16"/>
      <c r="R139" s="15"/>
      <c r="S139" s="16"/>
      <c r="T139" s="15"/>
      <c r="U139" s="16"/>
      <c r="V139" s="15"/>
      <c r="W139" s="16"/>
      <c r="X139" s="15"/>
    </row>
    <row r="140" spans="1:24" x14ac:dyDescent="0.25">
      <c r="A140" s="11">
        <v>136</v>
      </c>
      <c r="B140" s="13" t="s">
        <v>158</v>
      </c>
      <c r="C140" s="14" t="s">
        <v>0</v>
      </c>
      <c r="D140" s="16">
        <v>1.339</v>
      </c>
      <c r="E140" s="15">
        <v>114705.95</v>
      </c>
      <c r="F140" s="16">
        <v>1.339</v>
      </c>
      <c r="G140" s="15">
        <f t="shared" si="10"/>
        <v>119294.18799999999</v>
      </c>
      <c r="H140" s="16">
        <v>1.339</v>
      </c>
      <c r="I140" s="15">
        <f t="shared" si="11"/>
        <v>124065.95552</v>
      </c>
      <c r="J140" s="16">
        <v>1.339</v>
      </c>
      <c r="K140" s="15">
        <f t="shared" si="12"/>
        <v>129028.5937408</v>
      </c>
      <c r="L140" s="16">
        <v>1.339</v>
      </c>
      <c r="M140" s="15">
        <f t="shared" si="13"/>
        <v>134189.73749043202</v>
      </c>
      <c r="N140" s="16">
        <v>1.339</v>
      </c>
      <c r="O140" s="15">
        <f t="shared" si="14"/>
        <v>139557.3269900493</v>
      </c>
      <c r="P140" s="13"/>
      <c r="Q140" s="16"/>
      <c r="R140" s="15"/>
      <c r="S140" s="16"/>
      <c r="T140" s="15"/>
      <c r="U140" s="16"/>
      <c r="V140" s="15"/>
      <c r="W140" s="16"/>
      <c r="X140" s="15"/>
    </row>
    <row r="141" spans="1:24" x14ac:dyDescent="0.25">
      <c r="A141" s="11">
        <v>137</v>
      </c>
      <c r="B141" s="13" t="s">
        <v>3</v>
      </c>
      <c r="C141" s="14" t="s">
        <v>0</v>
      </c>
      <c r="D141" s="16">
        <v>80.073999999999998</v>
      </c>
      <c r="E141" s="15">
        <v>3916504.8766666665</v>
      </c>
      <c r="F141" s="16">
        <v>80.073999999999998</v>
      </c>
      <c r="G141" s="15">
        <f t="shared" si="10"/>
        <v>4073165.0717333332</v>
      </c>
      <c r="H141" s="16">
        <v>80.073999999999998</v>
      </c>
      <c r="I141" s="15">
        <f t="shared" si="11"/>
        <v>4236091.6746026669</v>
      </c>
      <c r="J141" s="16">
        <v>80.073999999999998</v>
      </c>
      <c r="K141" s="15">
        <f t="shared" si="12"/>
        <v>4405535.3415867733</v>
      </c>
      <c r="L141" s="16">
        <v>80.073999999999998</v>
      </c>
      <c r="M141" s="15">
        <f t="shared" si="13"/>
        <v>4581756.7552502444</v>
      </c>
      <c r="N141" s="16">
        <v>80.073999999999998</v>
      </c>
      <c r="O141" s="15">
        <f t="shared" si="14"/>
        <v>4765027.0254602544</v>
      </c>
      <c r="P141" s="13"/>
      <c r="Q141" s="16"/>
      <c r="R141" s="15"/>
      <c r="S141" s="16"/>
      <c r="T141" s="15"/>
      <c r="U141" s="16"/>
      <c r="V141" s="15"/>
      <c r="W141" s="16"/>
      <c r="X141" s="15"/>
    </row>
    <row r="142" spans="1:24" x14ac:dyDescent="0.25">
      <c r="A142" s="11">
        <v>138</v>
      </c>
      <c r="B142" s="13" t="s">
        <v>159</v>
      </c>
      <c r="C142" s="14" t="s">
        <v>0</v>
      </c>
      <c r="D142" s="16">
        <v>2.8439999999999999</v>
      </c>
      <c r="E142" s="15">
        <v>120814.645</v>
      </c>
      <c r="F142" s="16">
        <v>2.8439999999999999</v>
      </c>
      <c r="G142" s="15">
        <f t="shared" si="10"/>
        <v>125647.2308</v>
      </c>
      <c r="H142" s="16">
        <v>2.8439999999999999</v>
      </c>
      <c r="I142" s="15">
        <f t="shared" si="11"/>
        <v>130673.12003200001</v>
      </c>
      <c r="J142" s="16">
        <v>2.8439999999999999</v>
      </c>
      <c r="K142" s="15">
        <f t="shared" si="12"/>
        <v>135900.04483328</v>
      </c>
      <c r="L142" s="16">
        <v>2.8439999999999999</v>
      </c>
      <c r="M142" s="15">
        <f t="shared" si="13"/>
        <v>141336.04662661121</v>
      </c>
      <c r="N142" s="16">
        <v>2.8439999999999999</v>
      </c>
      <c r="O142" s="15">
        <f t="shared" si="14"/>
        <v>146989.48849167567</v>
      </c>
      <c r="P142" s="13"/>
      <c r="Q142" s="16"/>
      <c r="R142" s="15"/>
      <c r="S142" s="16"/>
      <c r="T142" s="15"/>
      <c r="U142" s="16"/>
      <c r="V142" s="15"/>
      <c r="W142" s="16"/>
      <c r="X142" s="15"/>
    </row>
    <row r="143" spans="1:24" x14ac:dyDescent="0.25">
      <c r="A143" s="11">
        <v>139</v>
      </c>
      <c r="B143" s="13" t="s">
        <v>160</v>
      </c>
      <c r="C143" s="14" t="s">
        <v>0</v>
      </c>
      <c r="D143" s="16">
        <v>51.213499999999996</v>
      </c>
      <c r="E143" s="15">
        <v>2596972.5450000004</v>
      </c>
      <c r="F143" s="16">
        <v>51.213499999999996</v>
      </c>
      <c r="G143" s="15">
        <f t="shared" si="10"/>
        <v>2700851.4468000005</v>
      </c>
      <c r="H143" s="16">
        <v>51.213499999999996</v>
      </c>
      <c r="I143" s="15">
        <f t="shared" si="11"/>
        <v>2808885.5046720007</v>
      </c>
      <c r="J143" s="16">
        <v>51.213499999999996</v>
      </c>
      <c r="K143" s="15">
        <f t="shared" si="12"/>
        <v>2921240.9248588807</v>
      </c>
      <c r="L143" s="16">
        <v>51.213499999999996</v>
      </c>
      <c r="M143" s="15">
        <f t="shared" si="13"/>
        <v>3038090.5618532361</v>
      </c>
      <c r="N143" s="16">
        <v>51.213499999999996</v>
      </c>
      <c r="O143" s="15">
        <f t="shared" si="14"/>
        <v>3159614.1843273658</v>
      </c>
      <c r="P143" s="13"/>
      <c r="Q143" s="16"/>
      <c r="R143" s="15"/>
      <c r="S143" s="16"/>
      <c r="T143" s="15"/>
      <c r="U143" s="16"/>
      <c r="V143" s="15"/>
      <c r="W143" s="16"/>
      <c r="X143" s="15"/>
    </row>
    <row r="144" spans="1:24" x14ac:dyDescent="0.25">
      <c r="A144" s="11">
        <v>140</v>
      </c>
      <c r="B144" s="13" t="s">
        <v>161</v>
      </c>
      <c r="C144" s="14" t="s">
        <v>0</v>
      </c>
      <c r="D144" s="16">
        <v>14.585750000000001</v>
      </c>
      <c r="E144" s="15">
        <v>782642.07000000007</v>
      </c>
      <c r="F144" s="16">
        <v>14.585750000000001</v>
      </c>
      <c r="G144" s="15">
        <f t="shared" si="10"/>
        <v>813947.75280000013</v>
      </c>
      <c r="H144" s="16">
        <v>14.585750000000001</v>
      </c>
      <c r="I144" s="15">
        <f t="shared" si="11"/>
        <v>846505.6629120002</v>
      </c>
      <c r="J144" s="16">
        <v>14.585750000000001</v>
      </c>
      <c r="K144" s="15">
        <f t="shared" si="12"/>
        <v>880365.8894284803</v>
      </c>
      <c r="L144" s="16">
        <v>14.585750000000001</v>
      </c>
      <c r="M144" s="15">
        <f t="shared" si="13"/>
        <v>915580.52500561951</v>
      </c>
      <c r="N144" s="16">
        <v>14.585750000000001</v>
      </c>
      <c r="O144" s="15">
        <f t="shared" si="14"/>
        <v>952203.74600584432</v>
      </c>
      <c r="P144" s="13"/>
      <c r="Q144" s="16"/>
      <c r="R144" s="15"/>
      <c r="S144" s="16"/>
      <c r="T144" s="15"/>
      <c r="U144" s="16"/>
      <c r="V144" s="15"/>
      <c r="W144" s="16"/>
      <c r="X144" s="15"/>
    </row>
    <row r="145" spans="1:24" x14ac:dyDescent="0.25">
      <c r="A145" s="11">
        <v>141</v>
      </c>
      <c r="B145" s="13" t="s">
        <v>2</v>
      </c>
      <c r="C145" s="14" t="s">
        <v>0</v>
      </c>
      <c r="D145" s="16">
        <v>3.6044999999999998</v>
      </c>
      <c r="E145" s="15">
        <v>248092.5</v>
      </c>
      <c r="F145" s="16">
        <v>3.6044999999999998</v>
      </c>
      <c r="G145" s="15">
        <f t="shared" si="10"/>
        <v>258016.2</v>
      </c>
      <c r="H145" s="16">
        <v>3.6044999999999998</v>
      </c>
      <c r="I145" s="15">
        <f t="shared" si="11"/>
        <v>268336.848</v>
      </c>
      <c r="J145" s="16">
        <v>3.6044999999999998</v>
      </c>
      <c r="K145" s="15">
        <f t="shared" si="12"/>
        <v>279070.32192000002</v>
      </c>
      <c r="L145" s="16">
        <v>3.6044999999999998</v>
      </c>
      <c r="M145" s="15">
        <f t="shared" si="13"/>
        <v>290233.13479680003</v>
      </c>
      <c r="N145" s="16">
        <v>3.6044999999999998</v>
      </c>
      <c r="O145" s="15">
        <f t="shared" si="14"/>
        <v>301842.46018867206</v>
      </c>
      <c r="P145" s="13"/>
      <c r="Q145" s="16"/>
      <c r="R145" s="15"/>
      <c r="S145" s="16"/>
      <c r="T145" s="15"/>
      <c r="U145" s="16"/>
      <c r="V145" s="15"/>
      <c r="W145" s="16"/>
      <c r="X145" s="15"/>
    </row>
    <row r="146" spans="1:24" x14ac:dyDescent="0.25">
      <c r="A146" s="11">
        <v>142</v>
      </c>
      <c r="B146" s="13" t="s">
        <v>4</v>
      </c>
      <c r="C146" s="14" t="s">
        <v>0</v>
      </c>
      <c r="D146" s="16">
        <v>5.7645</v>
      </c>
      <c r="E146" s="15">
        <v>446646.82500000001</v>
      </c>
      <c r="F146" s="16">
        <v>5.7645</v>
      </c>
      <c r="G146" s="15">
        <f t="shared" si="10"/>
        <v>464512.69800000003</v>
      </c>
      <c r="H146" s="16">
        <v>5.7645</v>
      </c>
      <c r="I146" s="15">
        <f t="shared" si="11"/>
        <v>483093.20592000004</v>
      </c>
      <c r="J146" s="16">
        <v>5.7645</v>
      </c>
      <c r="K146" s="15">
        <f t="shared" si="12"/>
        <v>502416.93415680004</v>
      </c>
      <c r="L146" s="16">
        <v>5.7645</v>
      </c>
      <c r="M146" s="15">
        <f t="shared" si="13"/>
        <v>522513.61152307206</v>
      </c>
      <c r="N146" s="16">
        <v>5.7645</v>
      </c>
      <c r="O146" s="15">
        <f t="shared" si="14"/>
        <v>543414.15598399495</v>
      </c>
      <c r="P146" s="13"/>
      <c r="Q146" s="16"/>
      <c r="R146" s="15"/>
      <c r="S146" s="16"/>
      <c r="T146" s="15"/>
      <c r="U146" s="16"/>
      <c r="V146" s="15"/>
      <c r="W146" s="16"/>
      <c r="X146" s="15"/>
    </row>
    <row r="147" spans="1:24" x14ac:dyDescent="0.25">
      <c r="A147" s="11">
        <v>143</v>
      </c>
      <c r="B147" s="13" t="s">
        <v>1</v>
      </c>
      <c r="C147" s="14" t="s">
        <v>0</v>
      </c>
      <c r="D147" s="16">
        <v>79.637</v>
      </c>
      <c r="E147" s="15">
        <v>4326434.2033333331</v>
      </c>
      <c r="F147" s="16">
        <v>79.637</v>
      </c>
      <c r="G147" s="15">
        <f t="shared" si="10"/>
        <v>4499491.5714666666</v>
      </c>
      <c r="H147" s="16">
        <v>79.637</v>
      </c>
      <c r="I147" s="15">
        <f t="shared" si="11"/>
        <v>4679471.2343253335</v>
      </c>
      <c r="J147" s="16">
        <v>79.637</v>
      </c>
      <c r="K147" s="15">
        <f t="shared" si="12"/>
        <v>4866650.0836983472</v>
      </c>
      <c r="L147" s="16">
        <v>79.637</v>
      </c>
      <c r="M147" s="15">
        <f t="shared" si="13"/>
        <v>5061316.0870462814</v>
      </c>
      <c r="N147" s="16">
        <v>79.637</v>
      </c>
      <c r="O147" s="15">
        <f t="shared" si="14"/>
        <v>5263768.730528133</v>
      </c>
      <c r="P147" s="13"/>
      <c r="Q147" s="16"/>
      <c r="R147" s="15"/>
      <c r="S147" s="16"/>
      <c r="T147" s="15"/>
      <c r="U147" s="16"/>
      <c r="V147" s="15"/>
      <c r="W147" s="16"/>
      <c r="X147" s="15"/>
    </row>
    <row r="148" spans="1:24" x14ac:dyDescent="0.25">
      <c r="A148" s="11">
        <v>144</v>
      </c>
      <c r="B148" s="13" t="s">
        <v>162</v>
      </c>
      <c r="C148" s="14" t="s">
        <v>0</v>
      </c>
      <c r="D148" s="16">
        <v>5.4424999999999999</v>
      </c>
      <c r="E148" s="15">
        <v>290812.44500000001</v>
      </c>
      <c r="F148" s="16">
        <v>5.4424999999999999</v>
      </c>
      <c r="G148" s="15">
        <f t="shared" si="10"/>
        <v>302444.94280000002</v>
      </c>
      <c r="H148" s="16">
        <v>5.4424999999999999</v>
      </c>
      <c r="I148" s="15">
        <f t="shared" si="11"/>
        <v>314542.74051200005</v>
      </c>
      <c r="J148" s="16">
        <v>5.4424999999999999</v>
      </c>
      <c r="K148" s="15">
        <f t="shared" si="12"/>
        <v>327124.45013248007</v>
      </c>
      <c r="L148" s="16">
        <v>5.4424999999999999</v>
      </c>
      <c r="M148" s="15">
        <f t="shared" si="13"/>
        <v>340209.42813777929</v>
      </c>
      <c r="N148" s="16">
        <v>5.4424999999999999</v>
      </c>
      <c r="O148" s="15">
        <f t="shared" si="14"/>
        <v>353817.80526329047</v>
      </c>
      <c r="P148" s="13"/>
      <c r="Q148" s="16"/>
      <c r="R148" s="15"/>
      <c r="S148" s="16"/>
      <c r="T148" s="15"/>
      <c r="U148" s="16"/>
      <c r="V148" s="15"/>
      <c r="W148" s="16"/>
      <c r="X148" s="15"/>
    </row>
    <row r="149" spans="1:24" x14ac:dyDescent="0.25">
      <c r="A149" s="11">
        <v>145</v>
      </c>
      <c r="B149" s="13" t="s">
        <v>5</v>
      </c>
      <c r="C149" s="14" t="s">
        <v>0</v>
      </c>
      <c r="D149" s="16">
        <v>3.5705</v>
      </c>
      <c r="E149" s="15">
        <v>215732.16999999998</v>
      </c>
      <c r="F149" s="16">
        <v>3.5705</v>
      </c>
      <c r="G149" s="15">
        <f t="shared" si="10"/>
        <v>224361.45679999999</v>
      </c>
      <c r="H149" s="16">
        <v>3.5705</v>
      </c>
      <c r="I149" s="15">
        <f t="shared" si="11"/>
        <v>233335.915072</v>
      </c>
      <c r="J149" s="16">
        <v>3.5705</v>
      </c>
      <c r="K149" s="15">
        <f t="shared" si="12"/>
        <v>242669.35167488002</v>
      </c>
      <c r="L149" s="16">
        <v>3.5705</v>
      </c>
      <c r="M149" s="15">
        <f t="shared" si="13"/>
        <v>252376.12574187524</v>
      </c>
      <c r="N149" s="16">
        <v>3.5705</v>
      </c>
      <c r="O149" s="15">
        <f t="shared" si="14"/>
        <v>262471.17077155027</v>
      </c>
      <c r="P149" s="13"/>
      <c r="Q149" s="16"/>
      <c r="R149" s="15"/>
      <c r="S149" s="16"/>
      <c r="T149" s="15"/>
      <c r="U149" s="16"/>
      <c r="V149" s="15"/>
      <c r="W149" s="16"/>
      <c r="X149" s="15"/>
    </row>
    <row r="150" spans="1:24" x14ac:dyDescent="0.25">
      <c r="A150" s="11">
        <v>146</v>
      </c>
      <c r="B150" s="13" t="s">
        <v>163</v>
      </c>
      <c r="C150" s="14" t="s">
        <v>0</v>
      </c>
      <c r="D150" s="16">
        <v>63.9375</v>
      </c>
      <c r="E150" s="15">
        <v>3926786.8875000002</v>
      </c>
      <c r="F150" s="16">
        <v>63.9375</v>
      </c>
      <c r="G150" s="15">
        <f t="shared" si="10"/>
        <v>4083858.3630000004</v>
      </c>
      <c r="H150" s="16">
        <v>63.9375</v>
      </c>
      <c r="I150" s="15">
        <f t="shared" si="11"/>
        <v>4247212.6975200009</v>
      </c>
      <c r="J150" s="16">
        <v>63.9375</v>
      </c>
      <c r="K150" s="15">
        <f t="shared" si="12"/>
        <v>4417101.2054208014</v>
      </c>
      <c r="L150" s="16">
        <v>63.9375</v>
      </c>
      <c r="M150" s="15">
        <f t="shared" si="13"/>
        <v>4593785.2536376333</v>
      </c>
      <c r="N150" s="16">
        <v>63.9375</v>
      </c>
      <c r="O150" s="15">
        <f t="shared" si="14"/>
        <v>4777536.6637831386</v>
      </c>
      <c r="P150" s="13"/>
      <c r="Q150" s="16"/>
      <c r="R150" s="15"/>
      <c r="S150" s="16"/>
      <c r="T150" s="15"/>
      <c r="U150" s="16"/>
      <c r="V150" s="15"/>
      <c r="W150" s="16"/>
      <c r="X150" s="15"/>
    </row>
    <row r="151" spans="1:24" x14ac:dyDescent="0.25">
      <c r="A151" s="11">
        <v>147</v>
      </c>
      <c r="B151" s="13" t="s">
        <v>6</v>
      </c>
      <c r="C151" s="14" t="s">
        <v>0</v>
      </c>
      <c r="D151" s="16">
        <v>42.200499999999998</v>
      </c>
      <c r="E151" s="15">
        <v>2320513.7599999998</v>
      </c>
      <c r="F151" s="16">
        <v>42.200499999999998</v>
      </c>
      <c r="G151" s="15">
        <f t="shared" si="10"/>
        <v>2413334.3103999998</v>
      </c>
      <c r="H151" s="16">
        <v>42.200499999999998</v>
      </c>
      <c r="I151" s="15">
        <f t="shared" si="11"/>
        <v>2509867.6828159997</v>
      </c>
      <c r="J151" s="16">
        <v>42.200499999999998</v>
      </c>
      <c r="K151" s="15">
        <f t="shared" si="12"/>
        <v>2610262.39012864</v>
      </c>
      <c r="L151" s="16">
        <v>42.200499999999998</v>
      </c>
      <c r="M151" s="15">
        <f t="shared" si="13"/>
        <v>2714672.8857337856</v>
      </c>
      <c r="N151" s="16">
        <v>42.200499999999998</v>
      </c>
      <c r="O151" s="15">
        <f t="shared" si="14"/>
        <v>2823259.801163137</v>
      </c>
      <c r="P151" s="13"/>
      <c r="Q151" s="16"/>
      <c r="R151" s="15"/>
      <c r="S151" s="16"/>
      <c r="T151" s="15"/>
      <c r="U151" s="16"/>
      <c r="V151" s="15"/>
      <c r="W151" s="16"/>
      <c r="X151" s="15"/>
    </row>
    <row r="152" spans="1:24" x14ac:dyDescent="0.25">
      <c r="A152" s="11">
        <v>148</v>
      </c>
      <c r="B152" s="13" t="s">
        <v>164</v>
      </c>
      <c r="C152" s="14" t="s">
        <v>0</v>
      </c>
      <c r="D152" s="16">
        <v>157.0675</v>
      </c>
      <c r="E152" s="15">
        <v>7595758.5199999996</v>
      </c>
      <c r="F152" s="16">
        <v>157.0675</v>
      </c>
      <c r="G152" s="15">
        <f t="shared" si="10"/>
        <v>7899588.8607999999</v>
      </c>
      <c r="H152" s="16">
        <v>157.0675</v>
      </c>
      <c r="I152" s="15">
        <f t="shared" si="11"/>
        <v>8215572.4152319999</v>
      </c>
      <c r="J152" s="16">
        <v>157.0675</v>
      </c>
      <c r="K152" s="15">
        <f t="shared" si="12"/>
        <v>8544195.3118412811</v>
      </c>
      <c r="L152" s="16">
        <v>157.0675</v>
      </c>
      <c r="M152" s="15">
        <f t="shared" si="13"/>
        <v>8885963.1243149322</v>
      </c>
      <c r="N152" s="16">
        <v>157.0675</v>
      </c>
      <c r="O152" s="15">
        <f t="shared" si="14"/>
        <v>9241401.6492875293</v>
      </c>
      <c r="P152" s="13"/>
      <c r="Q152" s="16"/>
      <c r="R152" s="15"/>
      <c r="S152" s="16"/>
      <c r="T152" s="15"/>
      <c r="U152" s="16"/>
      <c r="V152" s="15"/>
      <c r="W152" s="16"/>
      <c r="X152" s="15"/>
    </row>
    <row r="153" spans="1:24" x14ac:dyDescent="0.25">
      <c r="A153" s="11">
        <v>149</v>
      </c>
      <c r="B153" s="13" t="s">
        <v>10</v>
      </c>
      <c r="C153" s="14" t="s">
        <v>0</v>
      </c>
      <c r="D153" s="16">
        <v>1.6526666666666667</v>
      </c>
      <c r="E153" s="15">
        <v>122962.01333333332</v>
      </c>
      <c r="F153" s="16">
        <v>1.6526666666666667</v>
      </c>
      <c r="G153" s="15">
        <f t="shared" si="10"/>
        <v>127880.49386666666</v>
      </c>
      <c r="H153" s="16">
        <v>1.6526666666666667</v>
      </c>
      <c r="I153" s="15">
        <f t="shared" si="11"/>
        <v>132995.71362133333</v>
      </c>
      <c r="J153" s="16">
        <v>1.6526666666666667</v>
      </c>
      <c r="K153" s="15">
        <f t="shared" si="12"/>
        <v>138315.54216618667</v>
      </c>
      <c r="L153" s="16">
        <v>1.6526666666666667</v>
      </c>
      <c r="M153" s="15">
        <f t="shared" si="13"/>
        <v>143848.16385283414</v>
      </c>
      <c r="N153" s="16">
        <v>1.6526666666666667</v>
      </c>
      <c r="O153" s="15">
        <f t="shared" si="14"/>
        <v>149602.09040694751</v>
      </c>
      <c r="P153" s="13"/>
      <c r="Q153" s="16"/>
      <c r="R153" s="15"/>
      <c r="S153" s="16"/>
      <c r="T153" s="15"/>
      <c r="U153" s="16"/>
      <c r="V153" s="15"/>
      <c r="W153" s="16"/>
      <c r="X153" s="15"/>
    </row>
    <row r="154" spans="1:24" x14ac:dyDescent="0.25">
      <c r="A154" s="11">
        <v>150</v>
      </c>
      <c r="B154" s="13" t="s">
        <v>165</v>
      </c>
      <c r="C154" s="14" t="s">
        <v>0</v>
      </c>
      <c r="D154" s="16">
        <v>5.9619999999999997</v>
      </c>
      <c r="E154" s="15">
        <v>324428.99</v>
      </c>
      <c r="F154" s="16">
        <v>5.9619999999999997</v>
      </c>
      <c r="G154" s="15">
        <f t="shared" si="10"/>
        <v>337406.1496</v>
      </c>
      <c r="H154" s="16">
        <v>5.9619999999999997</v>
      </c>
      <c r="I154" s="15">
        <f t="shared" si="11"/>
        <v>350902.39558400004</v>
      </c>
      <c r="J154" s="16">
        <v>5.9619999999999997</v>
      </c>
      <c r="K154" s="15">
        <f t="shared" si="12"/>
        <v>364938.49140736007</v>
      </c>
      <c r="L154" s="16">
        <v>5.9619999999999997</v>
      </c>
      <c r="M154" s="15">
        <f t="shared" si="13"/>
        <v>379536.03106365446</v>
      </c>
      <c r="N154" s="16">
        <v>5.9619999999999997</v>
      </c>
      <c r="O154" s="15">
        <f t="shared" si="14"/>
        <v>394717.47230620065</v>
      </c>
      <c r="P154" s="13"/>
      <c r="Q154" s="16"/>
      <c r="R154" s="15"/>
      <c r="S154" s="16"/>
      <c r="T154" s="15"/>
      <c r="U154" s="16"/>
      <c r="V154" s="15"/>
      <c r="W154" s="16"/>
      <c r="X154" s="15"/>
    </row>
    <row r="155" spans="1:24" x14ac:dyDescent="0.25">
      <c r="A155" s="11">
        <v>151</v>
      </c>
      <c r="B155" s="13" t="s">
        <v>166</v>
      </c>
      <c r="C155" s="14" t="s">
        <v>0</v>
      </c>
      <c r="D155" s="16">
        <v>2.6709999999999998</v>
      </c>
      <c r="E155" s="15">
        <v>287049.97333333333</v>
      </c>
      <c r="F155" s="16">
        <v>2.6709999999999998</v>
      </c>
      <c r="G155" s="15">
        <f t="shared" si="10"/>
        <v>298531.97226666665</v>
      </c>
      <c r="H155" s="16">
        <v>2.6709999999999998</v>
      </c>
      <c r="I155" s="15">
        <f t="shared" si="11"/>
        <v>310473.25115733332</v>
      </c>
      <c r="J155" s="16">
        <v>2.6709999999999998</v>
      </c>
      <c r="K155" s="15">
        <f t="shared" si="12"/>
        <v>322892.18120362668</v>
      </c>
      <c r="L155" s="16">
        <v>2.6709999999999998</v>
      </c>
      <c r="M155" s="15">
        <f t="shared" si="13"/>
        <v>335807.86845177173</v>
      </c>
      <c r="N155" s="16">
        <v>2.6709999999999998</v>
      </c>
      <c r="O155" s="15">
        <f t="shared" si="14"/>
        <v>349240.18318984262</v>
      </c>
      <c r="P155" s="13"/>
      <c r="Q155" s="16"/>
      <c r="R155" s="15"/>
      <c r="S155" s="16"/>
      <c r="T155" s="15"/>
      <c r="U155" s="16"/>
      <c r="V155" s="15"/>
      <c r="W155" s="16"/>
      <c r="X155" s="15"/>
    </row>
    <row r="156" spans="1:24" x14ac:dyDescent="0.25">
      <c r="A156" s="11">
        <v>152</v>
      </c>
      <c r="B156" s="13" t="s">
        <v>167</v>
      </c>
      <c r="C156" s="14" t="s">
        <v>0</v>
      </c>
      <c r="D156" s="16">
        <v>1.8130000000000002</v>
      </c>
      <c r="E156" s="15">
        <v>165608.53999999998</v>
      </c>
      <c r="F156" s="16">
        <v>1.8130000000000002</v>
      </c>
      <c r="G156" s="15">
        <f t="shared" si="10"/>
        <v>172232.88159999999</v>
      </c>
      <c r="H156" s="16">
        <v>1.8130000000000002</v>
      </c>
      <c r="I156" s="15">
        <f t="shared" si="11"/>
        <v>179122.196864</v>
      </c>
      <c r="J156" s="16">
        <v>1.8130000000000002</v>
      </c>
      <c r="K156" s="15">
        <f t="shared" si="12"/>
        <v>186287.08473855999</v>
      </c>
      <c r="L156" s="16">
        <v>1.8130000000000002</v>
      </c>
      <c r="M156" s="15">
        <f t="shared" si="13"/>
        <v>193738.5681281024</v>
      </c>
      <c r="N156" s="16">
        <v>1.8130000000000002</v>
      </c>
      <c r="O156" s="15">
        <f t="shared" si="14"/>
        <v>201488.11085322651</v>
      </c>
      <c r="P156" s="13"/>
      <c r="Q156" s="16"/>
      <c r="R156" s="15"/>
      <c r="S156" s="16"/>
      <c r="T156" s="15"/>
      <c r="U156" s="16"/>
      <c r="V156" s="15"/>
      <c r="W156" s="16"/>
      <c r="X156" s="15"/>
    </row>
    <row r="157" spans="1:24" x14ac:dyDescent="0.25">
      <c r="A157" s="11">
        <v>153</v>
      </c>
      <c r="B157" s="13" t="s">
        <v>9</v>
      </c>
      <c r="C157" s="14" t="s">
        <v>0</v>
      </c>
      <c r="D157" s="16">
        <v>1.9139999999999999</v>
      </c>
      <c r="E157" s="15">
        <v>109599.14333333333</v>
      </c>
      <c r="F157" s="16">
        <v>1.9139999999999999</v>
      </c>
      <c r="G157" s="15">
        <f t="shared" si="10"/>
        <v>113983.10906666666</v>
      </c>
      <c r="H157" s="16">
        <v>1.9139999999999999</v>
      </c>
      <c r="I157" s="15">
        <f t="shared" si="11"/>
        <v>118542.43342933332</v>
      </c>
      <c r="J157" s="16">
        <v>1.9139999999999999</v>
      </c>
      <c r="K157" s="15">
        <f t="shared" si="12"/>
        <v>123284.13076650666</v>
      </c>
      <c r="L157" s="16">
        <v>1.9139999999999999</v>
      </c>
      <c r="M157" s="15">
        <f t="shared" si="13"/>
        <v>128215.49599716693</v>
      </c>
      <c r="N157" s="16">
        <v>1.9139999999999999</v>
      </c>
      <c r="O157" s="15">
        <f t="shared" si="14"/>
        <v>133344.1158370536</v>
      </c>
      <c r="P157" s="13"/>
      <c r="Q157" s="16"/>
      <c r="R157" s="15"/>
      <c r="S157" s="16"/>
      <c r="T157" s="15"/>
      <c r="U157" s="16"/>
      <c r="V157" s="15"/>
      <c r="W157" s="16"/>
      <c r="X157" s="15"/>
    </row>
    <row r="158" spans="1:24" x14ac:dyDescent="0.25">
      <c r="A158" s="11">
        <v>154</v>
      </c>
      <c r="B158" s="13" t="s">
        <v>168</v>
      </c>
      <c r="C158" s="14" t="s">
        <v>0</v>
      </c>
      <c r="D158" s="16">
        <v>0.48799999999999999</v>
      </c>
      <c r="E158" s="15">
        <v>35568.455000000002</v>
      </c>
      <c r="F158" s="16">
        <v>0.48799999999999999</v>
      </c>
      <c r="G158" s="15">
        <f t="shared" si="10"/>
        <v>36991.193200000002</v>
      </c>
      <c r="H158" s="16">
        <v>0.48799999999999999</v>
      </c>
      <c r="I158" s="15">
        <f t="shared" si="11"/>
        <v>38470.840928000005</v>
      </c>
      <c r="J158" s="16">
        <v>0.48799999999999999</v>
      </c>
      <c r="K158" s="15">
        <f t="shared" si="12"/>
        <v>40009.674565120004</v>
      </c>
      <c r="L158" s="16">
        <v>0.48799999999999999</v>
      </c>
      <c r="M158" s="15">
        <f t="shared" si="13"/>
        <v>41610.061547724807</v>
      </c>
      <c r="N158" s="16">
        <v>0.48799999999999999</v>
      </c>
      <c r="O158" s="15">
        <f t="shared" si="14"/>
        <v>43274.464009633797</v>
      </c>
      <c r="P158" s="13"/>
      <c r="Q158" s="16"/>
      <c r="R158" s="15"/>
      <c r="S158" s="16"/>
      <c r="T158" s="15"/>
      <c r="U158" s="16"/>
      <c r="V158" s="15"/>
      <c r="W158" s="16"/>
      <c r="X158" s="15"/>
    </row>
    <row r="159" spans="1:24" x14ac:dyDescent="0.25">
      <c r="A159" s="11">
        <v>155</v>
      </c>
      <c r="B159" s="13" t="s">
        <v>45</v>
      </c>
      <c r="C159" s="14" t="s">
        <v>0</v>
      </c>
      <c r="D159" s="16">
        <v>8.9090000000000007</v>
      </c>
      <c r="E159" s="15">
        <v>402020.35000000003</v>
      </c>
      <c r="F159" s="16">
        <v>8.9090000000000007</v>
      </c>
      <c r="G159" s="15">
        <f t="shared" si="10"/>
        <v>418101.16400000005</v>
      </c>
      <c r="H159" s="16">
        <v>8.9090000000000007</v>
      </c>
      <c r="I159" s="15">
        <f t="shared" si="11"/>
        <v>434825.21056000004</v>
      </c>
      <c r="J159" s="16">
        <v>8.9090000000000007</v>
      </c>
      <c r="K159" s="15">
        <f t="shared" si="12"/>
        <v>452218.21898240008</v>
      </c>
      <c r="L159" s="16">
        <v>8.9090000000000007</v>
      </c>
      <c r="M159" s="15">
        <f t="shared" si="13"/>
        <v>470306.94774169609</v>
      </c>
      <c r="N159" s="16">
        <v>8.9090000000000007</v>
      </c>
      <c r="O159" s="15">
        <f t="shared" si="14"/>
        <v>489119.22565136396</v>
      </c>
      <c r="P159" s="13"/>
      <c r="Q159" s="16"/>
      <c r="R159" s="15"/>
      <c r="S159" s="16"/>
      <c r="T159" s="15"/>
      <c r="U159" s="16"/>
      <c r="V159" s="15"/>
      <c r="W159" s="16"/>
      <c r="X159" s="15"/>
    </row>
    <row r="160" spans="1:24" s="3" customFormat="1" x14ac:dyDescent="0.25">
      <c r="A160" s="11">
        <v>156</v>
      </c>
      <c r="B160" s="9" t="s">
        <v>8</v>
      </c>
      <c r="C160" s="14" t="s">
        <v>0</v>
      </c>
      <c r="D160" s="17">
        <v>17.347000000000001</v>
      </c>
      <c r="E160" s="5">
        <v>1058464.405</v>
      </c>
      <c r="F160" s="17">
        <v>17.347000000000001</v>
      </c>
      <c r="G160" s="15">
        <f t="shared" si="10"/>
        <v>1100802.9812</v>
      </c>
      <c r="H160" s="17">
        <v>17.347000000000001</v>
      </c>
      <c r="I160" s="15">
        <f t="shared" si="11"/>
        <v>1144835.100448</v>
      </c>
      <c r="J160" s="17">
        <v>17.347000000000001</v>
      </c>
      <c r="K160" s="15">
        <f t="shared" si="12"/>
        <v>1190628.5044659202</v>
      </c>
      <c r="L160" s="17">
        <v>17.347000000000001</v>
      </c>
      <c r="M160" s="15">
        <f t="shared" si="13"/>
        <v>1238253.644644557</v>
      </c>
      <c r="N160" s="17">
        <v>17.347000000000001</v>
      </c>
      <c r="O160" s="15">
        <f t="shared" si="14"/>
        <v>1287783.7904303393</v>
      </c>
      <c r="P160" s="9"/>
      <c r="Q160" s="17"/>
      <c r="R160" s="15"/>
      <c r="S160" s="17"/>
      <c r="T160" s="15"/>
      <c r="U160" s="17"/>
      <c r="V160" s="15"/>
      <c r="W160" s="17"/>
      <c r="X160" s="15"/>
    </row>
    <row r="161" spans="1:24" s="3" customFormat="1" x14ac:dyDescent="0.25">
      <c r="A161" s="11">
        <v>157</v>
      </c>
      <c r="B161" s="9" t="s">
        <v>169</v>
      </c>
      <c r="C161" s="14" t="s">
        <v>0</v>
      </c>
      <c r="D161" s="17">
        <v>1.3356666666666666</v>
      </c>
      <c r="E161" s="5">
        <v>71106.146666666667</v>
      </c>
      <c r="F161" s="17">
        <v>1.3356666666666666</v>
      </c>
      <c r="G161" s="15">
        <f t="shared" si="10"/>
        <v>73950.392533333332</v>
      </c>
      <c r="H161" s="17">
        <v>1.3356666666666666</v>
      </c>
      <c r="I161" s="15">
        <f t="shared" si="11"/>
        <v>76908.408234666669</v>
      </c>
      <c r="J161" s="17">
        <v>1.3356666666666666</v>
      </c>
      <c r="K161" s="15">
        <f t="shared" si="12"/>
        <v>79984.744564053341</v>
      </c>
      <c r="L161" s="17">
        <v>1.3356666666666666</v>
      </c>
      <c r="M161" s="15">
        <f t="shared" si="13"/>
        <v>83184.134346615479</v>
      </c>
      <c r="N161" s="17">
        <v>1.3356666666666666</v>
      </c>
      <c r="O161" s="15">
        <f t="shared" si="14"/>
        <v>86511.499720480104</v>
      </c>
      <c r="P161" s="9"/>
      <c r="Q161" s="17"/>
      <c r="R161" s="15"/>
      <c r="S161" s="17"/>
      <c r="T161" s="15"/>
      <c r="U161" s="17"/>
      <c r="V161" s="15"/>
      <c r="W161" s="17"/>
      <c r="X161" s="15"/>
    </row>
    <row r="162" spans="1:24" s="3" customFormat="1" x14ac:dyDescent="0.25">
      <c r="A162" s="11">
        <v>158</v>
      </c>
      <c r="B162" s="9" t="s">
        <v>170</v>
      </c>
      <c r="C162" s="14" t="s">
        <v>0</v>
      </c>
      <c r="D162" s="17">
        <v>0.45350000000000001</v>
      </c>
      <c r="E162" s="5">
        <v>27908.22</v>
      </c>
      <c r="F162" s="17">
        <v>0.45350000000000001</v>
      </c>
      <c r="G162" s="15">
        <f t="shared" si="10"/>
        <v>29024.5488</v>
      </c>
      <c r="H162" s="17">
        <v>0.45350000000000001</v>
      </c>
      <c r="I162" s="15">
        <f t="shared" si="11"/>
        <v>30185.530752000002</v>
      </c>
      <c r="J162" s="17">
        <v>0.45350000000000001</v>
      </c>
      <c r="K162" s="15">
        <f t="shared" si="12"/>
        <v>31392.951982080005</v>
      </c>
      <c r="L162" s="17">
        <v>0.45350000000000001</v>
      </c>
      <c r="M162" s="15">
        <f t="shared" si="13"/>
        <v>32648.670061363206</v>
      </c>
      <c r="N162" s="17">
        <v>0.45350000000000001</v>
      </c>
      <c r="O162" s="15">
        <f t="shared" si="14"/>
        <v>33954.616863817733</v>
      </c>
      <c r="P162" s="9"/>
      <c r="Q162" s="17"/>
      <c r="R162" s="15"/>
      <c r="S162" s="17"/>
      <c r="T162" s="15"/>
      <c r="U162" s="17"/>
      <c r="V162" s="15"/>
      <c r="W162" s="17"/>
      <c r="X162" s="15"/>
    </row>
    <row r="163" spans="1:24" s="3" customFormat="1" x14ac:dyDescent="0.25">
      <c r="A163" s="11">
        <v>159</v>
      </c>
      <c r="B163" s="9" t="s">
        <v>171</v>
      </c>
      <c r="C163" s="14" t="s">
        <v>0</v>
      </c>
      <c r="D163" s="17">
        <v>4.2850000000000001</v>
      </c>
      <c r="E163" s="5">
        <v>196609.77000000002</v>
      </c>
      <c r="F163" s="17">
        <v>4.2850000000000001</v>
      </c>
      <c r="G163" s="15">
        <f t="shared" si="10"/>
        <v>204474.16080000001</v>
      </c>
      <c r="H163" s="17">
        <v>4.2850000000000001</v>
      </c>
      <c r="I163" s="15">
        <f t="shared" si="11"/>
        <v>212653.12723200003</v>
      </c>
      <c r="J163" s="17">
        <v>4.2850000000000001</v>
      </c>
      <c r="K163" s="15">
        <f t="shared" si="12"/>
        <v>221159.25232128004</v>
      </c>
      <c r="L163" s="17">
        <v>4.2850000000000001</v>
      </c>
      <c r="M163" s="15">
        <f t="shared" si="13"/>
        <v>230005.62241413124</v>
      </c>
      <c r="N163" s="17">
        <v>4.2850000000000001</v>
      </c>
      <c r="O163" s="15">
        <f t="shared" si="14"/>
        <v>239205.8473106965</v>
      </c>
      <c r="P163" s="9"/>
      <c r="Q163" s="17"/>
      <c r="R163" s="15"/>
      <c r="S163" s="17"/>
      <c r="T163" s="15"/>
      <c r="U163" s="17"/>
      <c r="V163" s="15"/>
      <c r="W163" s="17"/>
      <c r="X163" s="15"/>
    </row>
    <row r="164" spans="1:24" s="3" customFormat="1" x14ac:dyDescent="0.25">
      <c r="A164" s="11">
        <v>160</v>
      </c>
      <c r="B164" s="9" t="s">
        <v>172</v>
      </c>
      <c r="C164" s="14" t="s">
        <v>0</v>
      </c>
      <c r="D164" s="17">
        <v>1.556</v>
      </c>
      <c r="E164" s="5">
        <v>114476.76333333332</v>
      </c>
      <c r="F164" s="17">
        <v>1.556</v>
      </c>
      <c r="G164" s="15">
        <f t="shared" si="10"/>
        <v>119055.83386666665</v>
      </c>
      <c r="H164" s="17">
        <v>1.556</v>
      </c>
      <c r="I164" s="15">
        <f t="shared" si="11"/>
        <v>123818.06722133332</v>
      </c>
      <c r="J164" s="17">
        <v>1.556</v>
      </c>
      <c r="K164" s="15">
        <f t="shared" si="12"/>
        <v>128770.78991018665</v>
      </c>
      <c r="L164" s="17">
        <v>1.556</v>
      </c>
      <c r="M164" s="15">
        <f t="shared" si="13"/>
        <v>133921.62150659412</v>
      </c>
      <c r="N164" s="17">
        <v>1.556</v>
      </c>
      <c r="O164" s="15">
        <f t="shared" si="14"/>
        <v>139278.48636685789</v>
      </c>
      <c r="P164" s="9"/>
      <c r="Q164" s="17"/>
      <c r="R164" s="15"/>
      <c r="S164" s="17"/>
      <c r="T164" s="15"/>
      <c r="U164" s="17"/>
      <c r="V164" s="15"/>
      <c r="W164" s="17"/>
      <c r="X164" s="15"/>
    </row>
    <row r="165" spans="1:24" s="3" customFormat="1" x14ac:dyDescent="0.25">
      <c r="A165" s="11">
        <v>161</v>
      </c>
      <c r="B165" s="9" t="s">
        <v>173</v>
      </c>
      <c r="C165" s="14" t="s">
        <v>0</v>
      </c>
      <c r="D165" s="17">
        <v>0.80533333333333335</v>
      </c>
      <c r="E165" s="5">
        <v>36288.226666666669</v>
      </c>
      <c r="F165" s="17">
        <v>0.80533333333333335</v>
      </c>
      <c r="G165" s="15">
        <f t="shared" si="10"/>
        <v>37739.755733333339</v>
      </c>
      <c r="H165" s="17">
        <v>0.80533333333333335</v>
      </c>
      <c r="I165" s="15">
        <f t="shared" si="11"/>
        <v>39249.345962666674</v>
      </c>
      <c r="J165" s="17">
        <v>0.80533333333333335</v>
      </c>
      <c r="K165" s="15">
        <f t="shared" si="12"/>
        <v>40819.31980117334</v>
      </c>
      <c r="L165" s="17">
        <v>0.80533333333333335</v>
      </c>
      <c r="M165" s="15">
        <f t="shared" si="13"/>
        <v>42452.092593220274</v>
      </c>
      <c r="N165" s="17">
        <v>0.80533333333333335</v>
      </c>
      <c r="O165" s="15">
        <f t="shared" si="14"/>
        <v>44150.176296949088</v>
      </c>
      <c r="P165" s="9"/>
      <c r="Q165" s="17"/>
      <c r="R165" s="15"/>
      <c r="S165" s="17"/>
      <c r="T165" s="15"/>
      <c r="U165" s="17"/>
      <c r="V165" s="15"/>
      <c r="W165" s="17"/>
      <c r="X165" s="15"/>
    </row>
    <row r="166" spans="1:24" s="3" customFormat="1" x14ac:dyDescent="0.25">
      <c r="A166" s="11">
        <v>162</v>
      </c>
      <c r="B166" s="9" t="s">
        <v>174</v>
      </c>
      <c r="C166" s="14" t="s">
        <v>0</v>
      </c>
      <c r="D166" s="17">
        <v>0.443</v>
      </c>
      <c r="E166" s="5">
        <v>20031.693333333333</v>
      </c>
      <c r="F166" s="17">
        <v>0.443</v>
      </c>
      <c r="G166" s="15">
        <f t="shared" si="10"/>
        <v>20832.961066666667</v>
      </c>
      <c r="H166" s="17">
        <v>0.443</v>
      </c>
      <c r="I166" s="15">
        <f t="shared" si="11"/>
        <v>21666.279509333333</v>
      </c>
      <c r="J166" s="17">
        <v>0.443</v>
      </c>
      <c r="K166" s="15">
        <f t="shared" si="12"/>
        <v>22532.930689706667</v>
      </c>
      <c r="L166" s="17">
        <v>0.443</v>
      </c>
      <c r="M166" s="15">
        <f t="shared" si="13"/>
        <v>23434.247917294935</v>
      </c>
      <c r="N166" s="17">
        <v>0.443</v>
      </c>
      <c r="O166" s="15">
        <f t="shared" si="14"/>
        <v>24371.617833986733</v>
      </c>
      <c r="P166" s="9"/>
      <c r="Q166" s="17"/>
      <c r="R166" s="15"/>
      <c r="S166" s="17"/>
      <c r="T166" s="15"/>
      <c r="U166" s="17"/>
      <c r="V166" s="15"/>
      <c r="W166" s="17"/>
      <c r="X166" s="15"/>
    </row>
    <row r="167" spans="1:24" s="3" customFormat="1" x14ac:dyDescent="0.25">
      <c r="A167" s="11">
        <v>163</v>
      </c>
      <c r="B167" s="9" t="s">
        <v>175</v>
      </c>
      <c r="C167" s="14" t="s">
        <v>0</v>
      </c>
      <c r="D167" s="17">
        <v>0.70399999999999996</v>
      </c>
      <c r="E167" s="5">
        <v>29778.87</v>
      </c>
      <c r="F167" s="17">
        <v>0.70399999999999996</v>
      </c>
      <c r="G167" s="15">
        <f t="shared" si="10"/>
        <v>30970.024799999999</v>
      </c>
      <c r="H167" s="17">
        <v>0.70399999999999996</v>
      </c>
      <c r="I167" s="15">
        <f t="shared" si="11"/>
        <v>32208.825792</v>
      </c>
      <c r="J167" s="17">
        <v>0.70399999999999996</v>
      </c>
      <c r="K167" s="15">
        <f t="shared" si="12"/>
        <v>33497.178823679998</v>
      </c>
      <c r="L167" s="17">
        <v>0.70399999999999996</v>
      </c>
      <c r="M167" s="15">
        <f t="shared" si="13"/>
        <v>34837.0659766272</v>
      </c>
      <c r="N167" s="17">
        <v>0.70399999999999996</v>
      </c>
      <c r="O167" s="15">
        <f t="shared" si="14"/>
        <v>36230.548615692293</v>
      </c>
      <c r="P167" s="9"/>
      <c r="Q167" s="17"/>
      <c r="R167" s="15"/>
      <c r="S167" s="17"/>
      <c r="T167" s="15"/>
      <c r="U167" s="17"/>
      <c r="V167" s="15"/>
      <c r="W167" s="17"/>
      <c r="X167" s="15"/>
    </row>
    <row r="168" spans="1:24" s="3" customFormat="1" x14ac:dyDescent="0.25">
      <c r="A168" s="11">
        <v>164</v>
      </c>
      <c r="B168" s="9" t="s">
        <v>176</v>
      </c>
      <c r="C168" s="14" t="s">
        <v>0</v>
      </c>
      <c r="D168" s="17">
        <v>34.990500000000004</v>
      </c>
      <c r="E168" s="5">
        <v>4124956.48</v>
      </c>
      <c r="F168" s="17">
        <v>34.990500000000004</v>
      </c>
      <c r="G168" s="15">
        <f t="shared" si="10"/>
        <v>4289954.7391999997</v>
      </c>
      <c r="H168" s="17">
        <v>34.990500000000004</v>
      </c>
      <c r="I168" s="15">
        <f t="shared" si="11"/>
        <v>4461552.9287679996</v>
      </c>
      <c r="J168" s="17">
        <v>34.990500000000004</v>
      </c>
      <c r="K168" s="15">
        <f t="shared" si="12"/>
        <v>4640015.0459187198</v>
      </c>
      <c r="L168" s="17">
        <v>34.990500000000004</v>
      </c>
      <c r="M168" s="15">
        <f t="shared" si="13"/>
        <v>4825615.6477554692</v>
      </c>
      <c r="N168" s="17">
        <v>34.990500000000004</v>
      </c>
      <c r="O168" s="15">
        <f t="shared" si="14"/>
        <v>5018640.273665688</v>
      </c>
      <c r="P168" s="9"/>
      <c r="Q168" s="17"/>
      <c r="R168" s="15"/>
      <c r="S168" s="17"/>
      <c r="T168" s="15"/>
      <c r="U168" s="17"/>
      <c r="V168" s="15"/>
      <c r="W168" s="17"/>
      <c r="X168" s="15"/>
    </row>
    <row r="169" spans="1:24" s="3" customFormat="1" x14ac:dyDescent="0.25">
      <c r="A169" s="11">
        <v>165</v>
      </c>
      <c r="B169" s="10" t="s">
        <v>177</v>
      </c>
      <c r="C169" s="14" t="s">
        <v>0</v>
      </c>
      <c r="D169" s="17">
        <v>30.9785</v>
      </c>
      <c r="E169" s="5">
        <v>1820296.6600000001</v>
      </c>
      <c r="F169" s="17">
        <v>30.9785</v>
      </c>
      <c r="G169" s="15">
        <f t="shared" si="10"/>
        <v>1893108.5264000003</v>
      </c>
      <c r="H169" s="17">
        <v>30.9785</v>
      </c>
      <c r="I169" s="15">
        <f t="shared" si="11"/>
        <v>1968832.8674560003</v>
      </c>
      <c r="J169" s="17">
        <v>30.9785</v>
      </c>
      <c r="K169" s="15">
        <f t="shared" si="12"/>
        <v>2047586.1821542403</v>
      </c>
      <c r="L169" s="17">
        <v>30.9785</v>
      </c>
      <c r="M169" s="15">
        <f t="shared" si="13"/>
        <v>2129489.6294404101</v>
      </c>
      <c r="N169" s="17">
        <v>30.9785</v>
      </c>
      <c r="O169" s="15">
        <f t="shared" si="14"/>
        <v>2214669.2146180267</v>
      </c>
      <c r="P169" s="10"/>
      <c r="Q169" s="17"/>
      <c r="R169" s="15"/>
      <c r="S169" s="17"/>
      <c r="T169" s="15"/>
      <c r="U169" s="17"/>
      <c r="V169" s="15"/>
      <c r="W169" s="17"/>
      <c r="X169" s="15"/>
    </row>
    <row r="170" spans="1:24" s="3" customFormat="1" x14ac:dyDescent="0.25">
      <c r="A170" s="11">
        <v>166</v>
      </c>
      <c r="B170" s="10" t="s">
        <v>178</v>
      </c>
      <c r="C170" s="14" t="s">
        <v>0</v>
      </c>
      <c r="D170" s="17">
        <v>2.1524999999999999</v>
      </c>
      <c r="E170" s="5">
        <v>132225</v>
      </c>
      <c r="F170" s="17">
        <v>2.1524999999999999</v>
      </c>
      <c r="G170" s="15">
        <f t="shared" si="10"/>
        <v>137514</v>
      </c>
      <c r="H170" s="17">
        <v>2.1524999999999999</v>
      </c>
      <c r="I170" s="15">
        <f t="shared" si="11"/>
        <v>143014.56</v>
      </c>
      <c r="J170" s="17">
        <v>2.1524999999999999</v>
      </c>
      <c r="K170" s="15">
        <f t="shared" si="12"/>
        <v>148735.14240000001</v>
      </c>
      <c r="L170" s="17">
        <v>2.1524999999999999</v>
      </c>
      <c r="M170" s="15">
        <f t="shared" si="13"/>
        <v>154684.54809600001</v>
      </c>
      <c r="N170" s="17">
        <v>2.1524999999999999</v>
      </c>
      <c r="O170" s="15">
        <f t="shared" si="14"/>
        <v>160871.93001984002</v>
      </c>
      <c r="P170" s="10"/>
      <c r="Q170" s="17"/>
      <c r="R170" s="15"/>
      <c r="S170" s="17"/>
      <c r="T170" s="15"/>
      <c r="U170" s="17"/>
      <c r="V170" s="15"/>
      <c r="W170" s="17"/>
      <c r="X170" s="15"/>
    </row>
    <row r="171" spans="1:24" s="3" customFormat="1" x14ac:dyDescent="0.25">
      <c r="A171" s="11">
        <v>167</v>
      </c>
      <c r="B171" s="10" t="s">
        <v>179</v>
      </c>
      <c r="C171" s="14" t="s">
        <v>0</v>
      </c>
      <c r="D171" s="17">
        <v>0.57766666666666666</v>
      </c>
      <c r="E171" s="5">
        <v>35230.933333333334</v>
      </c>
      <c r="F171" s="17">
        <v>0.57766666666666666</v>
      </c>
      <c r="G171" s="15">
        <f t="shared" si="10"/>
        <v>36640.170666666672</v>
      </c>
      <c r="H171" s="17">
        <v>0.57766666666666666</v>
      </c>
      <c r="I171" s="15">
        <f t="shared" si="11"/>
        <v>38105.777493333342</v>
      </c>
      <c r="J171" s="17">
        <v>0.57766666666666666</v>
      </c>
      <c r="K171" s="15">
        <f t="shared" si="12"/>
        <v>39630.008593066676</v>
      </c>
      <c r="L171" s="17">
        <v>0.57766666666666666</v>
      </c>
      <c r="M171" s="15">
        <f t="shared" si="13"/>
        <v>41215.208936789342</v>
      </c>
      <c r="N171" s="17">
        <v>0.57766666666666666</v>
      </c>
      <c r="O171" s="15">
        <f t="shared" si="14"/>
        <v>42863.817294260916</v>
      </c>
      <c r="P171" s="10"/>
      <c r="Q171" s="17"/>
      <c r="R171" s="15"/>
      <c r="S171" s="17"/>
      <c r="T171" s="15"/>
      <c r="U171" s="17"/>
      <c r="V171" s="15"/>
      <c r="W171" s="17"/>
      <c r="X171" s="15"/>
    </row>
    <row r="172" spans="1:24" s="7" customFormat="1" ht="15" customHeight="1" x14ac:dyDescent="0.25">
      <c r="A172" s="67" t="s">
        <v>185</v>
      </c>
      <c r="B172" s="68"/>
      <c r="C172" s="69"/>
      <c r="D172" s="21"/>
      <c r="E172" s="6">
        <f>SUM(E160:E171)</f>
        <v>7667373.1683333339</v>
      </c>
      <c r="F172" s="6">
        <f>SUM(F5:F171)</f>
        <v>1747.1419166666674</v>
      </c>
      <c r="G172" s="6">
        <f>SUM(G5:G171)</f>
        <v>110226310.00333332</v>
      </c>
      <c r="H172" s="6">
        <f t="shared" ref="H172:O172" si="15">SUM(H5:H171)</f>
        <v>1747.1419166666674</v>
      </c>
      <c r="I172" s="6">
        <f t="shared" si="15"/>
        <v>114635362.4034667</v>
      </c>
      <c r="J172" s="6">
        <f t="shared" si="15"/>
        <v>1747.1419166666674</v>
      </c>
      <c r="K172" s="6">
        <f t="shared" si="15"/>
        <v>119220776.89960532</v>
      </c>
      <c r="L172" s="6">
        <f t="shared" si="15"/>
        <v>1747.1419166666674</v>
      </c>
      <c r="M172" s="6">
        <f t="shared" si="15"/>
        <v>123989607.97558959</v>
      </c>
      <c r="N172" s="6">
        <f t="shared" si="15"/>
        <v>1747.1419166666674</v>
      </c>
      <c r="O172" s="6">
        <f t="shared" si="15"/>
        <v>128949192.29461314</v>
      </c>
      <c r="P172" s="6">
        <f>SUM(P5:P171)</f>
        <v>0</v>
      </c>
      <c r="Q172" s="6">
        <f t="shared" ref="Q172" si="16">SUM(Q5:Q171)</f>
        <v>0</v>
      </c>
      <c r="R172" s="6">
        <f t="shared" ref="R172" si="17">SUM(R5:R171)</f>
        <v>0</v>
      </c>
      <c r="S172" s="6">
        <f t="shared" ref="S172" si="18">SUM(S5:S171)</f>
        <v>0</v>
      </c>
      <c r="T172" s="6">
        <f t="shared" ref="T172" si="19">SUM(T5:T171)</f>
        <v>0</v>
      </c>
      <c r="U172" s="6">
        <f t="shared" ref="U172" si="20">SUM(U5:U171)</f>
        <v>0</v>
      </c>
      <c r="V172" s="6">
        <f t="shared" ref="V172" si="21">SUM(V5:V171)</f>
        <v>0</v>
      </c>
      <c r="W172" s="6">
        <f t="shared" ref="W172" si="22">SUM(W5:W171)</f>
        <v>0</v>
      </c>
      <c r="X172" s="6">
        <f t="shared" ref="X172" si="23">SUM(X5:X171)</f>
        <v>0</v>
      </c>
    </row>
    <row r="173" spans="1:24" x14ac:dyDescent="0.25"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Q173" s="8"/>
      <c r="R173" s="8"/>
      <c r="S173" s="8"/>
      <c r="T173" s="8"/>
      <c r="U173" s="8"/>
      <c r="V173" s="8"/>
      <c r="W173" s="8"/>
      <c r="X173" s="8"/>
    </row>
  </sheetData>
  <mergeCells count="17">
    <mergeCell ref="A172:C172"/>
    <mergeCell ref="Q3:Q4"/>
    <mergeCell ref="S3:S4"/>
    <mergeCell ref="U3:U4"/>
    <mergeCell ref="W3:W4"/>
    <mergeCell ref="P3:P4"/>
    <mergeCell ref="F3:F4"/>
    <mergeCell ref="H3:H4"/>
    <mergeCell ref="J3:J4"/>
    <mergeCell ref="L3:L4"/>
    <mergeCell ref="N3:N4"/>
    <mergeCell ref="A2:O2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6"/>
  <sheetViews>
    <sheetView workbookViewId="0">
      <selection activeCell="F65" sqref="F65"/>
    </sheetView>
  </sheetViews>
  <sheetFormatPr defaultColWidth="9.140625" defaultRowHeight="15" x14ac:dyDescent="0.25"/>
  <cols>
    <col min="1" max="1" width="9.140625" style="23"/>
    <col min="2" max="2" width="20.140625" style="23" bestFit="1" customWidth="1"/>
    <col min="3" max="3" width="24" style="23" bestFit="1" customWidth="1"/>
    <col min="4" max="4" width="41" style="23" customWidth="1"/>
    <col min="5" max="5" width="11.28515625" style="23" customWidth="1"/>
    <col min="6" max="7" width="18.28515625" style="26" customWidth="1"/>
    <col min="8" max="8" width="41" style="23" customWidth="1"/>
    <col min="9" max="10" width="18.28515625" style="26" customWidth="1"/>
    <col min="11" max="16384" width="9.140625" style="23"/>
  </cols>
  <sheetData>
    <row r="2" spans="1:10" x14ac:dyDescent="0.25">
      <c r="A2" s="72" t="s">
        <v>187</v>
      </c>
      <c r="B2" s="72"/>
      <c r="C2" s="72"/>
      <c r="D2" s="72"/>
      <c r="E2" s="72"/>
      <c r="F2" s="72"/>
      <c r="G2" s="72"/>
      <c r="H2" s="72"/>
      <c r="I2" s="72"/>
      <c r="J2" s="72"/>
    </row>
    <row r="3" spans="1:10" ht="15" customHeight="1" x14ac:dyDescent="0.25">
      <c r="A3" s="65" t="s">
        <v>61</v>
      </c>
      <c r="B3" s="70" t="s">
        <v>188</v>
      </c>
      <c r="C3" s="70" t="s">
        <v>194</v>
      </c>
      <c r="D3" s="65" t="s">
        <v>50</v>
      </c>
      <c r="E3" s="66" t="s">
        <v>51</v>
      </c>
      <c r="F3" s="65" t="s">
        <v>52</v>
      </c>
      <c r="G3" s="70" t="s">
        <v>53</v>
      </c>
      <c r="H3" s="65" t="s">
        <v>186</v>
      </c>
      <c r="I3" s="65" t="s">
        <v>52</v>
      </c>
      <c r="J3" s="70" t="s">
        <v>53</v>
      </c>
    </row>
    <row r="4" spans="1:10" ht="121.5" customHeight="1" x14ac:dyDescent="0.25">
      <c r="A4" s="65"/>
      <c r="B4" s="71"/>
      <c r="C4" s="71"/>
      <c r="D4" s="65"/>
      <c r="E4" s="66"/>
      <c r="F4" s="65"/>
      <c r="G4" s="71"/>
      <c r="H4" s="65"/>
      <c r="I4" s="65"/>
      <c r="J4" s="71"/>
    </row>
    <row r="5" spans="1:10" ht="90" x14ac:dyDescent="0.25">
      <c r="A5" s="27">
        <v>1</v>
      </c>
      <c r="B5" s="28" t="s">
        <v>189</v>
      </c>
      <c r="C5" s="28" t="s">
        <v>195</v>
      </c>
      <c r="D5" s="24" t="s">
        <v>190</v>
      </c>
      <c r="E5" s="27" t="s">
        <v>0</v>
      </c>
      <c r="F5" s="18">
        <v>0.8</v>
      </c>
      <c r="G5" s="29">
        <v>87000</v>
      </c>
      <c r="H5" s="13"/>
      <c r="I5" s="16"/>
      <c r="J5" s="15"/>
    </row>
    <row r="6" spans="1:10" ht="90" x14ac:dyDescent="0.25">
      <c r="A6" s="27">
        <v>2</v>
      </c>
      <c r="B6" s="28" t="s">
        <v>189</v>
      </c>
      <c r="C6" s="28" t="s">
        <v>195</v>
      </c>
      <c r="D6" s="28" t="s">
        <v>191</v>
      </c>
      <c r="E6" s="28" t="s">
        <v>0</v>
      </c>
      <c r="F6" s="28">
        <v>1.3</v>
      </c>
      <c r="G6" s="30">
        <v>123608.32900000001</v>
      </c>
      <c r="H6" s="13"/>
      <c r="I6" s="16"/>
      <c r="J6" s="15"/>
    </row>
    <row r="7" spans="1:10" ht="90" x14ac:dyDescent="0.25">
      <c r="A7" s="27">
        <v>3</v>
      </c>
      <c r="B7" s="28" t="s">
        <v>189</v>
      </c>
      <c r="C7" s="28" t="s">
        <v>195</v>
      </c>
      <c r="D7" s="28" t="s">
        <v>192</v>
      </c>
      <c r="E7" s="28" t="s">
        <v>0</v>
      </c>
      <c r="F7" s="28">
        <v>1.6</v>
      </c>
      <c r="G7" s="30">
        <v>182880</v>
      </c>
      <c r="H7" s="13"/>
      <c r="I7" s="16"/>
      <c r="J7" s="15"/>
    </row>
    <row r="8" spans="1:10" ht="90" x14ac:dyDescent="0.25">
      <c r="A8" s="27">
        <v>4</v>
      </c>
      <c r="B8" s="28" t="s">
        <v>189</v>
      </c>
      <c r="C8" s="28" t="s">
        <v>195</v>
      </c>
      <c r="D8" s="28" t="s">
        <v>193</v>
      </c>
      <c r="E8" s="28" t="s">
        <v>0</v>
      </c>
      <c r="F8" s="28">
        <v>0.4</v>
      </c>
      <c r="G8" s="30">
        <v>34600</v>
      </c>
      <c r="H8" s="13"/>
      <c r="I8" s="16"/>
      <c r="J8" s="15"/>
    </row>
    <row r="9" spans="1:10" ht="45" x14ac:dyDescent="0.25">
      <c r="A9" s="27">
        <v>5</v>
      </c>
      <c r="B9" s="28" t="s">
        <v>189</v>
      </c>
      <c r="C9" s="28" t="s">
        <v>196</v>
      </c>
      <c r="D9" s="28" t="s">
        <v>197</v>
      </c>
      <c r="E9" s="28" t="s">
        <v>0</v>
      </c>
      <c r="F9" s="28">
        <v>551.79999999999995</v>
      </c>
      <c r="G9" s="30">
        <v>61801599.999999993</v>
      </c>
      <c r="H9" s="13"/>
      <c r="I9" s="16"/>
      <c r="J9" s="15"/>
    </row>
    <row r="10" spans="1:10" ht="30" x14ac:dyDescent="0.25">
      <c r="A10" s="27">
        <v>6</v>
      </c>
      <c r="B10" s="28" t="s">
        <v>189</v>
      </c>
      <c r="C10" s="28" t="s">
        <v>198</v>
      </c>
      <c r="D10" s="28" t="s">
        <v>197</v>
      </c>
      <c r="E10" s="28" t="s">
        <v>0</v>
      </c>
      <c r="F10" s="28">
        <v>74</v>
      </c>
      <c r="G10" s="30">
        <v>8288000</v>
      </c>
      <c r="H10" s="13"/>
      <c r="I10" s="16"/>
      <c r="J10" s="15"/>
    </row>
    <row r="11" spans="1:10" ht="30" x14ac:dyDescent="0.25">
      <c r="A11" s="27">
        <v>7</v>
      </c>
      <c r="B11" s="28" t="s">
        <v>189</v>
      </c>
      <c r="C11" s="28" t="s">
        <v>199</v>
      </c>
      <c r="D11" s="28" t="s">
        <v>200</v>
      </c>
      <c r="E11" s="28" t="s">
        <v>0</v>
      </c>
      <c r="F11" s="28">
        <v>11</v>
      </c>
      <c r="G11" s="30">
        <v>923037.5</v>
      </c>
      <c r="H11" s="13"/>
      <c r="I11" s="16"/>
      <c r="J11" s="15"/>
    </row>
    <row r="12" spans="1:10" ht="30" x14ac:dyDescent="0.25">
      <c r="A12" s="27">
        <v>8</v>
      </c>
      <c r="B12" s="28" t="s">
        <v>189</v>
      </c>
      <c r="C12" s="28" t="s">
        <v>199</v>
      </c>
      <c r="D12" s="28" t="s">
        <v>201</v>
      </c>
      <c r="E12" s="28" t="s">
        <v>0</v>
      </c>
      <c r="F12" s="28">
        <v>1</v>
      </c>
      <c r="G12" s="30">
        <v>120000</v>
      </c>
      <c r="H12" s="13"/>
      <c r="I12" s="16"/>
      <c r="J12" s="15"/>
    </row>
    <row r="13" spans="1:10" ht="30" x14ac:dyDescent="0.25">
      <c r="A13" s="27">
        <v>9</v>
      </c>
      <c r="B13" s="28" t="s">
        <v>202</v>
      </c>
      <c r="C13" s="28" t="s">
        <v>205</v>
      </c>
      <c r="D13" s="28" t="s">
        <v>203</v>
      </c>
      <c r="E13" s="28" t="s">
        <v>0</v>
      </c>
      <c r="F13" s="28">
        <v>37.5</v>
      </c>
      <c r="G13" s="30">
        <f>3990.825*1000</f>
        <v>3990825</v>
      </c>
      <c r="H13" s="13"/>
      <c r="I13" s="16"/>
      <c r="J13" s="15"/>
    </row>
    <row r="14" spans="1:10" ht="30" x14ac:dyDescent="0.25">
      <c r="A14" s="27">
        <v>10</v>
      </c>
      <c r="B14" s="28" t="s">
        <v>202</v>
      </c>
      <c r="C14" s="28" t="s">
        <v>205</v>
      </c>
      <c r="D14" s="28" t="s">
        <v>204</v>
      </c>
      <c r="E14" s="28" t="s">
        <v>0</v>
      </c>
      <c r="F14" s="28">
        <v>386.5</v>
      </c>
      <c r="G14" s="30">
        <f>72430.1*1000</f>
        <v>72430100</v>
      </c>
      <c r="H14" s="13"/>
      <c r="I14" s="16"/>
      <c r="J14" s="15"/>
    </row>
    <row r="15" spans="1:10" ht="45" x14ac:dyDescent="0.25">
      <c r="A15" s="27">
        <v>11</v>
      </c>
      <c r="B15" s="28" t="s">
        <v>206</v>
      </c>
      <c r="C15" s="28" t="s">
        <v>207</v>
      </c>
      <c r="D15" s="28" t="s">
        <v>208</v>
      </c>
      <c r="E15" s="28" t="s">
        <v>0</v>
      </c>
      <c r="F15" s="28">
        <v>458.56153999999998</v>
      </c>
      <c r="G15" s="30">
        <v>85934432.596000001</v>
      </c>
      <c r="H15" s="13"/>
      <c r="I15" s="16"/>
      <c r="J15" s="15"/>
    </row>
    <row r="16" spans="1:10" ht="45" x14ac:dyDescent="0.25">
      <c r="A16" s="27">
        <v>12</v>
      </c>
      <c r="B16" s="28" t="s">
        <v>206</v>
      </c>
      <c r="C16" s="28" t="s">
        <v>207</v>
      </c>
      <c r="D16" s="28" t="s">
        <v>209</v>
      </c>
      <c r="E16" s="28" t="s">
        <v>0</v>
      </c>
      <c r="F16" s="28">
        <v>415.81740000000002</v>
      </c>
      <c r="G16" s="30">
        <v>59960869.080000006</v>
      </c>
      <c r="H16" s="13"/>
      <c r="I16" s="16"/>
      <c r="J16" s="15"/>
    </row>
    <row r="17" spans="1:10" ht="45" x14ac:dyDescent="0.25">
      <c r="A17" s="27">
        <v>13</v>
      </c>
      <c r="B17" s="28" t="s">
        <v>206</v>
      </c>
      <c r="C17" s="28" t="s">
        <v>207</v>
      </c>
      <c r="D17" s="28" t="s">
        <v>210</v>
      </c>
      <c r="E17" s="28" t="s">
        <v>0</v>
      </c>
      <c r="F17" s="28">
        <v>42.8628</v>
      </c>
      <c r="G17" s="30">
        <v>4625581.9248000002</v>
      </c>
      <c r="H17" s="13"/>
      <c r="I17" s="16"/>
      <c r="J17" s="15"/>
    </row>
    <row r="18" spans="1:10" ht="45" x14ac:dyDescent="0.25">
      <c r="A18" s="27">
        <v>14</v>
      </c>
      <c r="B18" s="28" t="s">
        <v>206</v>
      </c>
      <c r="C18" s="28" t="s">
        <v>207</v>
      </c>
      <c r="D18" s="28" t="s">
        <v>211</v>
      </c>
      <c r="E18" s="28" t="s">
        <v>0</v>
      </c>
      <c r="F18" s="28">
        <v>72.185400000000001</v>
      </c>
      <c r="G18" s="30">
        <v>7682159.3937480003</v>
      </c>
      <c r="H18" s="13"/>
      <c r="I18" s="16"/>
      <c r="J18" s="15"/>
    </row>
    <row r="19" spans="1:10" ht="45" x14ac:dyDescent="0.25">
      <c r="A19" s="27">
        <v>15</v>
      </c>
      <c r="B19" s="28" t="s">
        <v>206</v>
      </c>
      <c r="C19" s="28" t="s">
        <v>207</v>
      </c>
      <c r="D19" s="28" t="s">
        <v>212</v>
      </c>
      <c r="E19" s="28" t="s">
        <v>0</v>
      </c>
      <c r="F19" s="28">
        <v>33.360300000000002</v>
      </c>
      <c r="G19" s="30">
        <v>3572332.0137990005</v>
      </c>
      <c r="H19" s="13"/>
      <c r="I19" s="16"/>
      <c r="J19" s="15"/>
    </row>
    <row r="20" spans="1:10" ht="45" x14ac:dyDescent="0.25">
      <c r="A20" s="27">
        <v>16</v>
      </c>
      <c r="B20" s="28" t="s">
        <v>206</v>
      </c>
      <c r="C20" s="28" t="s">
        <v>207</v>
      </c>
      <c r="D20" s="28" t="s">
        <v>213</v>
      </c>
      <c r="E20" s="28" t="s">
        <v>0</v>
      </c>
      <c r="F20" s="28">
        <v>7.9139999999999997</v>
      </c>
      <c r="G20" s="30">
        <v>827672.47361999995</v>
      </c>
      <c r="H20" s="13"/>
      <c r="I20" s="16"/>
      <c r="J20" s="15"/>
    </row>
    <row r="21" spans="1:10" ht="45" x14ac:dyDescent="0.25">
      <c r="A21" s="27">
        <v>17</v>
      </c>
      <c r="B21" s="28" t="s">
        <v>206</v>
      </c>
      <c r="C21" s="28" t="s">
        <v>207</v>
      </c>
      <c r="D21" s="28" t="s">
        <v>214</v>
      </c>
      <c r="E21" s="28" t="s">
        <v>0</v>
      </c>
      <c r="F21" s="28">
        <v>1.9863999999999999</v>
      </c>
      <c r="G21" s="30">
        <v>208985.82671200001</v>
      </c>
      <c r="H21" s="13"/>
      <c r="I21" s="16"/>
      <c r="J21" s="15"/>
    </row>
    <row r="22" spans="1:10" ht="30" customHeight="1" x14ac:dyDescent="0.25">
      <c r="A22" s="27">
        <v>18</v>
      </c>
      <c r="B22" s="28" t="s">
        <v>206</v>
      </c>
      <c r="C22" s="28" t="s">
        <v>215</v>
      </c>
      <c r="D22" s="31" t="s">
        <v>208</v>
      </c>
      <c r="E22" s="28" t="s">
        <v>0</v>
      </c>
      <c r="F22" s="32">
        <v>473.04300000000001</v>
      </c>
      <c r="G22" s="30">
        <v>88648258.200000003</v>
      </c>
      <c r="H22" s="13"/>
      <c r="I22" s="16"/>
      <c r="J22" s="15"/>
    </row>
    <row r="23" spans="1:10" ht="45" x14ac:dyDescent="0.25">
      <c r="A23" s="27">
        <v>19</v>
      </c>
      <c r="B23" s="28" t="s">
        <v>206</v>
      </c>
      <c r="C23" s="28" t="s">
        <v>215</v>
      </c>
      <c r="D23" s="31" t="s">
        <v>216</v>
      </c>
      <c r="E23" s="28" t="s">
        <v>0</v>
      </c>
      <c r="F23" s="32">
        <v>459.24099999999999</v>
      </c>
      <c r="G23" s="30">
        <v>54465982.600000001</v>
      </c>
      <c r="H23" s="13"/>
      <c r="I23" s="16"/>
      <c r="J23" s="15"/>
    </row>
    <row r="24" spans="1:10" ht="45" x14ac:dyDescent="0.25">
      <c r="A24" s="27">
        <v>20</v>
      </c>
      <c r="B24" s="28" t="s">
        <v>206</v>
      </c>
      <c r="C24" s="28" t="s">
        <v>215</v>
      </c>
      <c r="D24" s="31" t="s">
        <v>210</v>
      </c>
      <c r="E24" s="28" t="s">
        <v>0</v>
      </c>
      <c r="F24" s="32">
        <v>621.20000000000005</v>
      </c>
      <c r="G24" s="30">
        <v>67037419.200000003</v>
      </c>
      <c r="H24" s="13"/>
      <c r="I24" s="16"/>
      <c r="J24" s="15"/>
    </row>
    <row r="25" spans="1:10" ht="45" x14ac:dyDescent="0.25">
      <c r="A25" s="27">
        <v>21</v>
      </c>
      <c r="B25" s="28" t="s">
        <v>206</v>
      </c>
      <c r="C25" s="28" t="s">
        <v>215</v>
      </c>
      <c r="D25" s="31" t="s">
        <v>211</v>
      </c>
      <c r="E25" s="28" t="s">
        <v>0</v>
      </c>
      <c r="F25" s="32">
        <v>136.822</v>
      </c>
      <c r="G25" s="30">
        <v>14560870.884</v>
      </c>
      <c r="H25" s="13"/>
      <c r="I25" s="16"/>
      <c r="J25" s="15"/>
    </row>
    <row r="26" spans="1:10" ht="45" x14ac:dyDescent="0.25">
      <c r="A26" s="11">
        <v>22</v>
      </c>
      <c r="B26" s="28" t="s">
        <v>206</v>
      </c>
      <c r="C26" s="28" t="s">
        <v>215</v>
      </c>
      <c r="D26" s="31" t="s">
        <v>212</v>
      </c>
      <c r="E26" s="28" t="s">
        <v>0</v>
      </c>
      <c r="F26" s="32">
        <v>9.2484000000000002</v>
      </c>
      <c r="G26" s="15">
        <v>990346.41720000003</v>
      </c>
      <c r="H26" s="13"/>
      <c r="I26" s="16"/>
      <c r="J26" s="15"/>
    </row>
    <row r="27" spans="1:10" ht="45" x14ac:dyDescent="0.25">
      <c r="A27" s="11">
        <v>23</v>
      </c>
      <c r="B27" s="28" t="s">
        <v>206</v>
      </c>
      <c r="C27" s="28" t="s">
        <v>215</v>
      </c>
      <c r="D27" s="31" t="s">
        <v>213</v>
      </c>
      <c r="E27" s="28" t="s">
        <v>0</v>
      </c>
      <c r="F27" s="32">
        <v>12.622400000000001</v>
      </c>
      <c r="G27" s="15">
        <v>1320088.4592000002</v>
      </c>
      <c r="H27" s="13"/>
      <c r="I27" s="16"/>
      <c r="J27" s="15"/>
    </row>
    <row r="28" spans="1:10" ht="45" x14ac:dyDescent="0.25">
      <c r="A28" s="11">
        <v>24</v>
      </c>
      <c r="B28" s="28" t="s">
        <v>206</v>
      </c>
      <c r="C28" s="28" t="s">
        <v>215</v>
      </c>
      <c r="D28" s="31" t="s">
        <v>214</v>
      </c>
      <c r="E28" s="28" t="s">
        <v>0</v>
      </c>
      <c r="F28" s="32">
        <v>39.51408</v>
      </c>
      <c r="G28" s="15">
        <v>4157197.32864</v>
      </c>
      <c r="H28" s="13"/>
      <c r="I28" s="16"/>
      <c r="J28" s="15"/>
    </row>
    <row r="29" spans="1:10" ht="45" x14ac:dyDescent="0.25">
      <c r="A29" s="11">
        <v>25</v>
      </c>
      <c r="B29" s="28" t="s">
        <v>206</v>
      </c>
      <c r="C29" s="28" t="s">
        <v>215</v>
      </c>
      <c r="D29" s="31" t="s">
        <v>217</v>
      </c>
      <c r="E29" s="28" t="s">
        <v>0</v>
      </c>
      <c r="F29" s="32">
        <v>3.4344000000000001</v>
      </c>
      <c r="G29" s="15">
        <v>411413.64480000001</v>
      </c>
      <c r="H29" s="13"/>
      <c r="I29" s="16"/>
      <c r="J29" s="15"/>
    </row>
    <row r="30" spans="1:10" ht="45" x14ac:dyDescent="0.25">
      <c r="A30" s="27">
        <v>26</v>
      </c>
      <c r="B30" s="28" t="s">
        <v>206</v>
      </c>
      <c r="C30" s="28" t="s">
        <v>215</v>
      </c>
      <c r="D30" s="31" t="s">
        <v>218</v>
      </c>
      <c r="E30" s="28" t="s">
        <v>0</v>
      </c>
      <c r="F30" s="32">
        <v>1.28125</v>
      </c>
      <c r="G30" s="30">
        <v>153483.5</v>
      </c>
      <c r="H30" s="13"/>
      <c r="I30" s="16"/>
      <c r="J30" s="15"/>
    </row>
    <row r="31" spans="1:10" ht="60" x14ac:dyDescent="0.25">
      <c r="A31" s="27">
        <v>27</v>
      </c>
      <c r="B31" s="28" t="s">
        <v>206</v>
      </c>
      <c r="C31" s="28" t="s">
        <v>219</v>
      </c>
      <c r="D31" s="31" t="s">
        <v>208</v>
      </c>
      <c r="E31" s="28" t="s">
        <v>0</v>
      </c>
      <c r="F31" s="32">
        <v>38.391173999999999</v>
      </c>
      <c r="G31" s="30">
        <v>7194506.0076000001</v>
      </c>
      <c r="H31" s="13"/>
      <c r="I31" s="16"/>
      <c r="J31" s="15"/>
    </row>
    <row r="32" spans="1:10" ht="60" x14ac:dyDescent="0.25">
      <c r="A32" s="27">
        <v>28</v>
      </c>
      <c r="B32" s="28" t="s">
        <v>206</v>
      </c>
      <c r="C32" s="28" t="s">
        <v>219</v>
      </c>
      <c r="D32" s="31" t="s">
        <v>220</v>
      </c>
      <c r="E32" s="28" t="s">
        <v>0</v>
      </c>
      <c r="F32" s="32">
        <v>143.0866</v>
      </c>
      <c r="G32" s="30">
        <v>20633087.719999999</v>
      </c>
      <c r="H32" s="13"/>
      <c r="I32" s="16"/>
      <c r="J32" s="15"/>
    </row>
    <row r="33" spans="1:10" ht="60" x14ac:dyDescent="0.25">
      <c r="A33" s="27">
        <v>29</v>
      </c>
      <c r="B33" s="28" t="s">
        <v>206</v>
      </c>
      <c r="C33" s="28" t="s">
        <v>219</v>
      </c>
      <c r="D33" s="31" t="s">
        <v>221</v>
      </c>
      <c r="E33" s="28" t="s">
        <v>0</v>
      </c>
      <c r="F33" s="32">
        <v>103.79600000000001</v>
      </c>
      <c r="G33" s="30">
        <v>11046177.912</v>
      </c>
      <c r="H33" s="13"/>
      <c r="I33" s="16"/>
      <c r="J33" s="15"/>
    </row>
    <row r="34" spans="1:10" ht="60" x14ac:dyDescent="0.25">
      <c r="A34" s="27">
        <v>30</v>
      </c>
      <c r="B34" s="28" t="s">
        <v>206</v>
      </c>
      <c r="C34" s="28" t="s">
        <v>219</v>
      </c>
      <c r="D34" s="31" t="s">
        <v>212</v>
      </c>
      <c r="E34" s="28" t="s">
        <v>0</v>
      </c>
      <c r="F34" s="32">
        <v>3.9636</v>
      </c>
      <c r="G34" s="30">
        <v>424434.17879999999</v>
      </c>
      <c r="H34" s="13"/>
      <c r="I34" s="16"/>
      <c r="J34" s="15"/>
    </row>
    <row r="35" spans="1:10" ht="90" x14ac:dyDescent="0.25">
      <c r="A35" s="27">
        <v>31</v>
      </c>
      <c r="B35" s="28" t="s">
        <v>206</v>
      </c>
      <c r="C35" s="28" t="s">
        <v>222</v>
      </c>
      <c r="D35" s="31" t="s">
        <v>208</v>
      </c>
      <c r="E35" s="28" t="s">
        <v>0</v>
      </c>
      <c r="F35" s="32">
        <v>129.46</v>
      </c>
      <c r="G35" s="30">
        <f>24261.5536*1000</f>
        <v>24261553.599999998</v>
      </c>
      <c r="H35" s="13"/>
      <c r="I35" s="16"/>
      <c r="J35" s="15"/>
    </row>
    <row r="36" spans="1:10" s="38" customFormat="1" ht="60" x14ac:dyDescent="0.25">
      <c r="A36" s="33">
        <v>32</v>
      </c>
      <c r="B36" s="34" t="s">
        <v>223</v>
      </c>
      <c r="C36" s="34" t="s">
        <v>224</v>
      </c>
      <c r="D36" s="34" t="s">
        <v>213</v>
      </c>
      <c r="E36" s="35" t="s">
        <v>0</v>
      </c>
      <c r="F36" s="36">
        <v>0.874</v>
      </c>
      <c r="G36" s="37"/>
      <c r="H36" s="34"/>
      <c r="I36" s="36"/>
      <c r="J36" s="37"/>
    </row>
    <row r="37" spans="1:10" s="38" customFormat="1" ht="60" x14ac:dyDescent="0.25">
      <c r="A37" s="33">
        <v>33</v>
      </c>
      <c r="B37" s="34" t="s">
        <v>223</v>
      </c>
      <c r="C37" s="34" t="s">
        <v>224</v>
      </c>
      <c r="D37" s="34" t="s">
        <v>214</v>
      </c>
      <c r="E37" s="35" t="s">
        <v>0</v>
      </c>
      <c r="F37" s="36">
        <v>3.4</v>
      </c>
      <c r="G37" s="37"/>
      <c r="H37" s="34"/>
      <c r="I37" s="36"/>
      <c r="J37" s="37"/>
    </row>
    <row r="38" spans="1:10" s="38" customFormat="1" ht="60" x14ac:dyDescent="0.25">
      <c r="A38" s="33">
        <v>34</v>
      </c>
      <c r="B38" s="34" t="s">
        <v>223</v>
      </c>
      <c r="C38" s="34" t="s">
        <v>224</v>
      </c>
      <c r="D38" s="34" t="s">
        <v>218</v>
      </c>
      <c r="E38" s="35" t="s">
        <v>0</v>
      </c>
      <c r="F38" s="36">
        <v>1.2E-2</v>
      </c>
      <c r="G38" s="37"/>
      <c r="H38" s="34"/>
      <c r="I38" s="36"/>
      <c r="J38" s="37"/>
    </row>
    <row r="39" spans="1:10" s="38" customFormat="1" ht="60" x14ac:dyDescent="0.25">
      <c r="A39" s="33">
        <v>35</v>
      </c>
      <c r="B39" s="34" t="s">
        <v>223</v>
      </c>
      <c r="C39" s="34" t="s">
        <v>224</v>
      </c>
      <c r="D39" s="34" t="s">
        <v>225</v>
      </c>
      <c r="E39" s="35" t="s">
        <v>0</v>
      </c>
      <c r="F39" s="36">
        <v>8.9999999999999993E-3</v>
      </c>
      <c r="G39" s="37"/>
      <c r="H39" s="34"/>
      <c r="I39" s="36"/>
      <c r="J39" s="37"/>
    </row>
    <row r="40" spans="1:10" s="38" customFormat="1" ht="60" x14ac:dyDescent="0.25">
      <c r="A40" s="33">
        <v>36</v>
      </c>
      <c r="B40" s="34" t="s">
        <v>223</v>
      </c>
      <c r="C40" s="34" t="s">
        <v>224</v>
      </c>
      <c r="D40" s="34" t="s">
        <v>226</v>
      </c>
      <c r="E40" s="35" t="s">
        <v>0</v>
      </c>
      <c r="F40" s="36">
        <v>0.02</v>
      </c>
      <c r="G40" s="37"/>
      <c r="H40" s="34"/>
      <c r="I40" s="36"/>
      <c r="J40" s="37"/>
    </row>
    <row r="41" spans="1:10" s="38" customFormat="1" ht="60" x14ac:dyDescent="0.25">
      <c r="A41" s="33">
        <v>37</v>
      </c>
      <c r="B41" s="34" t="s">
        <v>223</v>
      </c>
      <c r="C41" s="34" t="s">
        <v>227</v>
      </c>
      <c r="D41" s="34" t="s">
        <v>213</v>
      </c>
      <c r="E41" s="35" t="s">
        <v>0</v>
      </c>
      <c r="F41" s="36">
        <v>0.874</v>
      </c>
      <c r="G41" s="37"/>
      <c r="H41" s="34"/>
      <c r="I41" s="36"/>
      <c r="J41" s="37"/>
    </row>
    <row r="42" spans="1:10" s="38" customFormat="1" ht="60" x14ac:dyDescent="0.25">
      <c r="A42" s="33">
        <v>38</v>
      </c>
      <c r="B42" s="34" t="s">
        <v>223</v>
      </c>
      <c r="C42" s="34" t="s">
        <v>227</v>
      </c>
      <c r="D42" s="34" t="s">
        <v>214</v>
      </c>
      <c r="E42" s="35" t="s">
        <v>0</v>
      </c>
      <c r="F42" s="36">
        <v>3.4</v>
      </c>
      <c r="G42" s="37"/>
      <c r="H42" s="34"/>
      <c r="I42" s="36"/>
      <c r="J42" s="37"/>
    </row>
    <row r="43" spans="1:10" s="38" customFormat="1" ht="60" x14ac:dyDescent="0.25">
      <c r="A43" s="33">
        <v>39</v>
      </c>
      <c r="B43" s="34" t="s">
        <v>223</v>
      </c>
      <c r="C43" s="34" t="s">
        <v>227</v>
      </c>
      <c r="D43" s="34" t="s">
        <v>218</v>
      </c>
      <c r="E43" s="35" t="s">
        <v>0</v>
      </c>
      <c r="F43" s="36">
        <v>1.2E-2</v>
      </c>
      <c r="G43" s="37"/>
      <c r="H43" s="34"/>
      <c r="I43" s="36"/>
      <c r="J43" s="37"/>
    </row>
    <row r="44" spans="1:10" s="38" customFormat="1" ht="60" x14ac:dyDescent="0.25">
      <c r="A44" s="33">
        <v>40</v>
      </c>
      <c r="B44" s="34" t="s">
        <v>223</v>
      </c>
      <c r="C44" s="34" t="s">
        <v>227</v>
      </c>
      <c r="D44" s="34" t="s">
        <v>225</v>
      </c>
      <c r="E44" s="35" t="s">
        <v>0</v>
      </c>
      <c r="F44" s="36">
        <v>8.9999999999999993E-3</v>
      </c>
      <c r="G44" s="37"/>
      <c r="H44" s="34"/>
      <c r="I44" s="36"/>
      <c r="J44" s="37"/>
    </row>
    <row r="45" spans="1:10" s="38" customFormat="1" ht="60" x14ac:dyDescent="0.25">
      <c r="A45" s="33">
        <v>41</v>
      </c>
      <c r="B45" s="34" t="s">
        <v>223</v>
      </c>
      <c r="C45" s="34" t="s">
        <v>227</v>
      </c>
      <c r="D45" s="34" t="s">
        <v>226</v>
      </c>
      <c r="E45" s="35" t="s">
        <v>0</v>
      </c>
      <c r="F45" s="36">
        <v>0.02</v>
      </c>
      <c r="G45" s="37"/>
      <c r="H45" s="34"/>
      <c r="I45" s="36"/>
      <c r="J45" s="37"/>
    </row>
    <row r="46" spans="1:10" s="38" customFormat="1" ht="72" x14ac:dyDescent="0.25">
      <c r="A46" s="33">
        <v>42</v>
      </c>
      <c r="B46" s="34" t="s">
        <v>223</v>
      </c>
      <c r="C46" s="34" t="s">
        <v>228</v>
      </c>
      <c r="D46" s="34" t="s">
        <v>229</v>
      </c>
      <c r="E46" s="35" t="s">
        <v>0</v>
      </c>
      <c r="F46" s="39">
        <v>7.9</v>
      </c>
      <c r="G46" s="37"/>
      <c r="H46" s="34"/>
      <c r="I46" s="36"/>
      <c r="J46" s="37"/>
    </row>
    <row r="47" spans="1:10" s="38" customFormat="1" ht="24" x14ac:dyDescent="0.25">
      <c r="A47" s="33">
        <v>43</v>
      </c>
      <c r="B47" s="34" t="s">
        <v>223</v>
      </c>
      <c r="C47" s="34" t="s">
        <v>230</v>
      </c>
      <c r="D47" s="34" t="s">
        <v>232</v>
      </c>
      <c r="E47" s="35" t="s">
        <v>0</v>
      </c>
      <c r="F47" s="36">
        <v>1.6</v>
      </c>
      <c r="G47" s="37"/>
      <c r="H47" s="34"/>
      <c r="I47" s="36"/>
      <c r="J47" s="37"/>
    </row>
    <row r="48" spans="1:10" s="38" customFormat="1" ht="24" x14ac:dyDescent="0.25">
      <c r="A48" s="33">
        <v>44</v>
      </c>
      <c r="B48" s="34" t="s">
        <v>223</v>
      </c>
      <c r="C48" s="34" t="s">
        <v>230</v>
      </c>
      <c r="D48" s="34" t="s">
        <v>233</v>
      </c>
      <c r="E48" s="35" t="s">
        <v>0</v>
      </c>
      <c r="F48" s="36">
        <v>0.69399999999999995</v>
      </c>
      <c r="G48" s="37"/>
      <c r="H48" s="34"/>
      <c r="I48" s="36"/>
      <c r="J48" s="37"/>
    </row>
    <row r="49" spans="1:10" s="38" customFormat="1" ht="24" x14ac:dyDescent="0.25">
      <c r="A49" s="33">
        <v>45</v>
      </c>
      <c r="B49" s="34" t="s">
        <v>223</v>
      </c>
      <c r="C49" s="34" t="s">
        <v>230</v>
      </c>
      <c r="D49" s="34" t="s">
        <v>234</v>
      </c>
      <c r="E49" s="35" t="s">
        <v>0</v>
      </c>
      <c r="F49" s="36">
        <v>13.75</v>
      </c>
      <c r="G49" s="37"/>
      <c r="H49" s="34"/>
      <c r="I49" s="36"/>
      <c r="J49" s="37"/>
    </row>
    <row r="50" spans="1:10" s="38" customFormat="1" ht="84" x14ac:dyDescent="0.25">
      <c r="A50" s="33">
        <v>46</v>
      </c>
      <c r="B50" s="34" t="s">
        <v>223</v>
      </c>
      <c r="C50" s="34" t="s">
        <v>231</v>
      </c>
      <c r="D50" s="34" t="s">
        <v>229</v>
      </c>
      <c r="E50" s="35" t="s">
        <v>0</v>
      </c>
      <c r="F50" s="36">
        <v>7.3</v>
      </c>
      <c r="G50" s="37"/>
      <c r="H50" s="34"/>
      <c r="I50" s="36"/>
      <c r="J50" s="37"/>
    </row>
    <row r="51" spans="1:10" s="38" customFormat="1" ht="84" x14ac:dyDescent="0.25">
      <c r="A51" s="33">
        <v>47</v>
      </c>
      <c r="B51" s="34" t="s">
        <v>223</v>
      </c>
      <c r="C51" s="34" t="s">
        <v>231</v>
      </c>
      <c r="D51" s="34" t="s">
        <v>235</v>
      </c>
      <c r="E51" s="35" t="s">
        <v>0</v>
      </c>
      <c r="F51" s="36">
        <v>23.6</v>
      </c>
      <c r="G51" s="37"/>
      <c r="H51" s="34"/>
      <c r="I51" s="36"/>
      <c r="J51" s="37"/>
    </row>
    <row r="52" spans="1:10" s="38" customFormat="1" ht="84" x14ac:dyDescent="0.25">
      <c r="A52" s="33">
        <v>48</v>
      </c>
      <c r="B52" s="34" t="s">
        <v>223</v>
      </c>
      <c r="C52" s="34" t="s">
        <v>231</v>
      </c>
      <c r="D52" s="34" t="s">
        <v>236</v>
      </c>
      <c r="E52" s="35" t="s">
        <v>0</v>
      </c>
      <c r="F52" s="36">
        <v>13.2</v>
      </c>
      <c r="G52" s="37"/>
      <c r="H52" s="34"/>
      <c r="I52" s="36"/>
      <c r="J52" s="37"/>
    </row>
    <row r="53" spans="1:10" s="38" customFormat="1" ht="84" x14ac:dyDescent="0.25">
      <c r="A53" s="33">
        <v>49</v>
      </c>
      <c r="B53" s="34" t="s">
        <v>223</v>
      </c>
      <c r="C53" s="34" t="s">
        <v>231</v>
      </c>
      <c r="D53" s="34" t="s">
        <v>217</v>
      </c>
      <c r="E53" s="35" t="s">
        <v>0</v>
      </c>
      <c r="F53" s="36">
        <v>8.6</v>
      </c>
      <c r="G53" s="37"/>
      <c r="H53" s="34"/>
      <c r="I53" s="36"/>
      <c r="J53" s="37"/>
    </row>
    <row r="54" spans="1:10" s="38" customFormat="1" ht="84" x14ac:dyDescent="0.25">
      <c r="A54" s="33">
        <v>50</v>
      </c>
      <c r="B54" s="34" t="s">
        <v>223</v>
      </c>
      <c r="C54" s="34" t="s">
        <v>231</v>
      </c>
      <c r="D54" s="34" t="s">
        <v>237</v>
      </c>
      <c r="E54" s="35" t="s">
        <v>0</v>
      </c>
      <c r="F54" s="36">
        <v>10.7</v>
      </c>
      <c r="G54" s="37"/>
      <c r="H54" s="34"/>
      <c r="I54" s="36"/>
      <c r="J54" s="37"/>
    </row>
    <row r="55" spans="1:10" s="38" customFormat="1" ht="84" x14ac:dyDescent="0.25">
      <c r="A55" s="33">
        <v>51</v>
      </c>
      <c r="B55" s="34" t="s">
        <v>223</v>
      </c>
      <c r="C55" s="34" t="s">
        <v>231</v>
      </c>
      <c r="D55" s="34" t="s">
        <v>238</v>
      </c>
      <c r="E55" s="35" t="s">
        <v>0</v>
      </c>
      <c r="F55" s="36">
        <v>0.5</v>
      </c>
      <c r="G55" s="37"/>
      <c r="H55" s="34"/>
      <c r="I55" s="36"/>
      <c r="J55" s="37"/>
    </row>
    <row r="56" spans="1:10" s="38" customFormat="1" ht="48" x14ac:dyDescent="0.25">
      <c r="A56" s="33">
        <v>52</v>
      </c>
      <c r="B56" s="34" t="s">
        <v>223</v>
      </c>
      <c r="C56" s="34" t="s">
        <v>262</v>
      </c>
      <c r="D56" s="34" t="s">
        <v>218</v>
      </c>
      <c r="E56" s="41" t="s">
        <v>0</v>
      </c>
      <c r="F56" s="36">
        <v>0.3</v>
      </c>
      <c r="G56" s="37"/>
      <c r="H56" s="34"/>
      <c r="I56" s="36"/>
      <c r="J56" s="37"/>
    </row>
    <row r="57" spans="1:10" s="38" customFormat="1" ht="48" x14ac:dyDescent="0.25">
      <c r="A57" s="33">
        <v>53</v>
      </c>
      <c r="B57" s="34" t="s">
        <v>223</v>
      </c>
      <c r="C57" s="34" t="s">
        <v>262</v>
      </c>
      <c r="D57" s="34" t="s">
        <v>232</v>
      </c>
      <c r="E57" s="41" t="s">
        <v>0</v>
      </c>
      <c r="F57" s="36">
        <v>0.28000000000000003</v>
      </c>
      <c r="G57" s="37"/>
      <c r="H57" s="34"/>
      <c r="I57" s="36"/>
      <c r="J57" s="37"/>
    </row>
    <row r="58" spans="1:10" s="38" customFormat="1" ht="48" x14ac:dyDescent="0.25">
      <c r="A58" s="33">
        <v>54</v>
      </c>
      <c r="B58" s="34" t="s">
        <v>223</v>
      </c>
      <c r="C58" s="34" t="s">
        <v>263</v>
      </c>
      <c r="D58" s="34" t="s">
        <v>218</v>
      </c>
      <c r="E58" s="41" t="s">
        <v>0</v>
      </c>
      <c r="F58" s="36">
        <v>0.3</v>
      </c>
      <c r="G58" s="37"/>
      <c r="H58" s="34"/>
      <c r="I58" s="36"/>
      <c r="J58" s="37"/>
    </row>
    <row r="59" spans="1:10" s="38" customFormat="1" ht="48" x14ac:dyDescent="0.25">
      <c r="A59" s="33">
        <v>55</v>
      </c>
      <c r="B59" s="34" t="s">
        <v>223</v>
      </c>
      <c r="C59" s="34" t="s">
        <v>263</v>
      </c>
      <c r="D59" s="34" t="s">
        <v>232</v>
      </c>
      <c r="E59" s="41" t="s">
        <v>0</v>
      </c>
      <c r="F59" s="36">
        <v>0.28000000000000003</v>
      </c>
      <c r="G59" s="37"/>
      <c r="H59" s="34"/>
      <c r="I59" s="36"/>
      <c r="J59" s="37"/>
    </row>
    <row r="60" spans="1:10" s="38" customFormat="1" ht="48" x14ac:dyDescent="0.25">
      <c r="A60" s="33">
        <v>56</v>
      </c>
      <c r="B60" s="34" t="s">
        <v>223</v>
      </c>
      <c r="C60" s="34" t="s">
        <v>264</v>
      </c>
      <c r="D60" s="34" t="s">
        <v>218</v>
      </c>
      <c r="E60" s="41" t="s">
        <v>0</v>
      </c>
      <c r="F60" s="36">
        <v>0.3</v>
      </c>
      <c r="G60" s="37"/>
      <c r="H60" s="34"/>
      <c r="I60" s="36"/>
      <c r="J60" s="37"/>
    </row>
    <row r="61" spans="1:10" s="38" customFormat="1" ht="48" x14ac:dyDescent="0.25">
      <c r="A61" s="33">
        <v>57</v>
      </c>
      <c r="B61" s="34" t="s">
        <v>223</v>
      </c>
      <c r="C61" s="34" t="s">
        <v>264</v>
      </c>
      <c r="D61" s="34" t="s">
        <v>232</v>
      </c>
      <c r="E61" s="41" t="s">
        <v>0</v>
      </c>
      <c r="F61" s="36">
        <v>0.28000000000000003</v>
      </c>
      <c r="G61" s="37"/>
      <c r="H61" s="34"/>
      <c r="I61" s="36"/>
      <c r="J61" s="37"/>
    </row>
    <row r="62" spans="1:10" s="38" customFormat="1" ht="36" x14ac:dyDescent="0.25">
      <c r="A62" s="33">
        <v>58</v>
      </c>
      <c r="B62" s="34" t="s">
        <v>223</v>
      </c>
      <c r="C62" s="34" t="s">
        <v>265</v>
      </c>
      <c r="D62" s="34" t="s">
        <v>212</v>
      </c>
      <c r="E62" s="41" t="s">
        <v>0</v>
      </c>
      <c r="F62" s="36">
        <v>1.6</v>
      </c>
      <c r="G62" s="37"/>
      <c r="H62" s="34"/>
      <c r="I62" s="36"/>
      <c r="J62" s="37"/>
    </row>
    <row r="63" spans="1:10" s="38" customFormat="1" ht="36" x14ac:dyDescent="0.25">
      <c r="A63" s="33">
        <v>59</v>
      </c>
      <c r="B63" s="34" t="s">
        <v>223</v>
      </c>
      <c r="C63" s="34" t="s">
        <v>265</v>
      </c>
      <c r="D63" s="34" t="s">
        <v>213</v>
      </c>
      <c r="E63" s="41" t="s">
        <v>0</v>
      </c>
      <c r="F63" s="36">
        <v>0.4</v>
      </c>
      <c r="G63" s="37"/>
      <c r="H63" s="34"/>
      <c r="I63" s="36"/>
      <c r="J63" s="37"/>
    </row>
    <row r="64" spans="1:10" s="38" customFormat="1" ht="36" x14ac:dyDescent="0.25">
      <c r="A64" s="33">
        <v>60</v>
      </c>
      <c r="B64" s="34" t="s">
        <v>223</v>
      </c>
      <c r="C64" s="34" t="s">
        <v>265</v>
      </c>
      <c r="D64" s="34" t="s">
        <v>214</v>
      </c>
      <c r="E64" s="41" t="s">
        <v>0</v>
      </c>
      <c r="F64" s="36">
        <v>0.85599999999999998</v>
      </c>
      <c r="G64" s="37"/>
      <c r="H64" s="34"/>
      <c r="I64" s="36"/>
      <c r="J64" s="37"/>
    </row>
    <row r="65" spans="1:10" s="22" customFormat="1" ht="15" customHeight="1" x14ac:dyDescent="0.25">
      <c r="A65" s="67" t="s">
        <v>185</v>
      </c>
      <c r="B65" s="68"/>
      <c r="C65" s="68"/>
      <c r="D65" s="68"/>
      <c r="E65" s="69"/>
      <c r="F65" s="6">
        <f>SUM(F5:F64)</f>
        <v>4374.7617440000004</v>
      </c>
      <c r="G65" s="6">
        <f>SUM(G5:G64)</f>
        <v>606098503.7899189</v>
      </c>
      <c r="H65" s="6">
        <f>SUM(H5:H64)</f>
        <v>0</v>
      </c>
      <c r="I65" s="6">
        <f>SUM(I5:I64)</f>
        <v>0</v>
      </c>
      <c r="J65" s="6">
        <f>SUM(J5:J64)</f>
        <v>0</v>
      </c>
    </row>
    <row r="66" spans="1:10" x14ac:dyDescent="0.25">
      <c r="F66" s="25"/>
      <c r="G66" s="25"/>
      <c r="I66" s="25"/>
      <c r="J66" s="25"/>
    </row>
  </sheetData>
  <mergeCells count="12">
    <mergeCell ref="A65:E65"/>
    <mergeCell ref="G3:G4"/>
    <mergeCell ref="J3:J4"/>
    <mergeCell ref="A2:J2"/>
    <mergeCell ref="B3:B4"/>
    <mergeCell ref="C3:C4"/>
    <mergeCell ref="H3:H4"/>
    <mergeCell ref="I3:I4"/>
    <mergeCell ref="A3:A4"/>
    <mergeCell ref="D3:D4"/>
    <mergeCell ref="E3:E4"/>
    <mergeCell ref="F3:F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6"/>
  <sheetViews>
    <sheetView workbookViewId="0">
      <selection sqref="A1:XFD1048576"/>
    </sheetView>
  </sheetViews>
  <sheetFormatPr defaultColWidth="9.140625" defaultRowHeight="15" x14ac:dyDescent="0.25"/>
  <cols>
    <col min="1" max="1" width="9.140625" style="23"/>
    <col min="2" max="2" width="24" style="23" bestFit="1" customWidth="1"/>
    <col min="3" max="3" width="41" style="23" customWidth="1"/>
    <col min="4" max="4" width="11.28515625" style="23" customWidth="1"/>
    <col min="5" max="6" width="18.28515625" style="26" customWidth="1"/>
    <col min="7" max="7" width="41" style="23" customWidth="1"/>
    <col min="8" max="9" width="18.28515625" style="26" customWidth="1"/>
    <col min="10" max="16384" width="9.140625" style="23"/>
  </cols>
  <sheetData>
    <row r="2" spans="1:9" x14ac:dyDescent="0.25">
      <c r="A2" s="72" t="s">
        <v>239</v>
      </c>
      <c r="B2" s="72"/>
      <c r="C2" s="72"/>
      <c r="D2" s="72"/>
      <c r="E2" s="72"/>
      <c r="F2" s="72"/>
      <c r="G2" s="72"/>
      <c r="H2" s="72"/>
      <c r="I2" s="72"/>
    </row>
    <row r="3" spans="1:9" ht="15" customHeight="1" x14ac:dyDescent="0.25">
      <c r="A3" s="65" t="s">
        <v>61</v>
      </c>
      <c r="B3" s="70" t="s">
        <v>194</v>
      </c>
      <c r="C3" s="65" t="s">
        <v>50</v>
      </c>
      <c r="D3" s="66" t="s">
        <v>51</v>
      </c>
      <c r="E3" s="65" t="s">
        <v>52</v>
      </c>
      <c r="F3" s="70" t="s">
        <v>53</v>
      </c>
      <c r="G3" s="65" t="s">
        <v>186</v>
      </c>
      <c r="H3" s="65" t="s">
        <v>52</v>
      </c>
      <c r="I3" s="70" t="s">
        <v>53</v>
      </c>
    </row>
    <row r="4" spans="1:9" ht="121.5" customHeight="1" x14ac:dyDescent="0.25">
      <c r="A4" s="65"/>
      <c r="B4" s="71"/>
      <c r="C4" s="65"/>
      <c r="D4" s="66"/>
      <c r="E4" s="65"/>
      <c r="F4" s="71"/>
      <c r="G4" s="65"/>
      <c r="H4" s="65"/>
      <c r="I4" s="71"/>
    </row>
    <row r="5" spans="1:9" ht="60" x14ac:dyDescent="0.25">
      <c r="A5" s="27">
        <v>1</v>
      </c>
      <c r="B5" s="28" t="s">
        <v>240</v>
      </c>
      <c r="C5" s="24" t="s">
        <v>241</v>
      </c>
      <c r="D5" s="27" t="s">
        <v>0</v>
      </c>
      <c r="E5" s="18">
        <v>28.813959999999998</v>
      </c>
      <c r="F5" s="29">
        <v>3417335.656</v>
      </c>
      <c r="G5" s="13"/>
      <c r="H5" s="16"/>
      <c r="I5" s="15"/>
    </row>
    <row r="6" spans="1:9" ht="60" x14ac:dyDescent="0.25">
      <c r="A6" s="27">
        <v>2</v>
      </c>
      <c r="B6" s="28" t="s">
        <v>240</v>
      </c>
      <c r="C6" s="28" t="s">
        <v>242</v>
      </c>
      <c r="D6" s="27" t="s">
        <v>0</v>
      </c>
      <c r="E6" s="28">
        <v>85.664320000000004</v>
      </c>
      <c r="F6" s="30">
        <v>12352794.944</v>
      </c>
      <c r="G6" s="13"/>
      <c r="H6" s="16"/>
      <c r="I6" s="15"/>
    </row>
    <row r="7" spans="1:9" ht="60" x14ac:dyDescent="0.25">
      <c r="A7" s="27">
        <v>3</v>
      </c>
      <c r="B7" s="28" t="s">
        <v>240</v>
      </c>
      <c r="C7" s="28" t="s">
        <v>243</v>
      </c>
      <c r="D7" s="27" t="s">
        <v>0</v>
      </c>
      <c r="E7" s="28">
        <v>657.51982800000008</v>
      </c>
      <c r="F7" s="30">
        <v>70957350.296732768</v>
      </c>
      <c r="G7" s="13"/>
      <c r="H7" s="16"/>
      <c r="I7" s="15"/>
    </row>
    <row r="8" spans="1:9" ht="60" x14ac:dyDescent="0.25">
      <c r="A8" s="27">
        <v>4</v>
      </c>
      <c r="B8" s="28" t="s">
        <v>240</v>
      </c>
      <c r="C8" s="28" t="s">
        <v>244</v>
      </c>
      <c r="D8" s="27" t="s">
        <v>0</v>
      </c>
      <c r="E8" s="28">
        <v>1.43842</v>
      </c>
      <c r="F8" s="30">
        <v>153080.42506039998</v>
      </c>
      <c r="G8" s="13"/>
      <c r="H8" s="16"/>
      <c r="I8" s="15"/>
    </row>
    <row r="9" spans="1:9" ht="60" x14ac:dyDescent="0.25">
      <c r="A9" s="27">
        <v>5</v>
      </c>
      <c r="B9" s="28" t="s">
        <v>240</v>
      </c>
      <c r="C9" s="28" t="s">
        <v>245</v>
      </c>
      <c r="D9" s="27" t="s">
        <v>0</v>
      </c>
      <c r="E9" s="28">
        <v>149.18098000000001</v>
      </c>
      <c r="F9" s="30">
        <v>15974796.1110634</v>
      </c>
      <c r="G9" s="13"/>
      <c r="H9" s="16"/>
      <c r="I9" s="15"/>
    </row>
    <row r="10" spans="1:9" ht="60" x14ac:dyDescent="0.25">
      <c r="A10" s="27">
        <v>6</v>
      </c>
      <c r="B10" s="28" t="s">
        <v>240</v>
      </c>
      <c r="C10" s="28" t="s">
        <v>246</v>
      </c>
      <c r="D10" s="27" t="s">
        <v>0</v>
      </c>
      <c r="E10" s="28">
        <v>28.796880000000002</v>
      </c>
      <c r="F10" s="30">
        <v>3011673.6040104004</v>
      </c>
      <c r="G10" s="13"/>
      <c r="H10" s="16"/>
      <c r="I10" s="15"/>
    </row>
    <row r="11" spans="1:9" ht="60" x14ac:dyDescent="0.25">
      <c r="A11" s="27">
        <v>7</v>
      </c>
      <c r="B11" s="28" t="s">
        <v>240</v>
      </c>
      <c r="C11" s="28" t="s">
        <v>249</v>
      </c>
      <c r="D11" s="27" t="s">
        <v>0</v>
      </c>
      <c r="E11" s="28">
        <v>24.839888499999997</v>
      </c>
      <c r="F11" s="30">
        <v>2613363.1864712047</v>
      </c>
      <c r="G11" s="13"/>
      <c r="H11" s="16"/>
      <c r="I11" s="15"/>
    </row>
    <row r="12" spans="1:9" ht="60" x14ac:dyDescent="0.25">
      <c r="A12" s="27">
        <v>8</v>
      </c>
      <c r="B12" s="28" t="s">
        <v>240</v>
      </c>
      <c r="C12" s="28" t="s">
        <v>247</v>
      </c>
      <c r="D12" s="27" t="s">
        <v>0</v>
      </c>
      <c r="E12" s="28">
        <v>8.9109999999999995E-2</v>
      </c>
      <c r="F12" s="30">
        <v>12493.222</v>
      </c>
      <c r="G12" s="13"/>
      <c r="H12" s="16"/>
      <c r="I12" s="15"/>
    </row>
    <row r="13" spans="1:9" ht="60" x14ac:dyDescent="0.25">
      <c r="A13" s="27">
        <v>9</v>
      </c>
      <c r="B13" s="28" t="s">
        <v>240</v>
      </c>
      <c r="C13" s="28" t="s">
        <v>248</v>
      </c>
      <c r="D13" s="27" t="s">
        <v>0</v>
      </c>
      <c r="E13" s="28">
        <v>16.299024599999999</v>
      </c>
      <c r="F13" s="30">
        <v>1952498.6225320559</v>
      </c>
      <c r="G13" s="13"/>
      <c r="H13" s="16"/>
      <c r="I13" s="15"/>
    </row>
    <row r="14" spans="1:9" ht="60" x14ac:dyDescent="0.25">
      <c r="A14" s="27">
        <v>10</v>
      </c>
      <c r="B14" s="28" t="s">
        <v>240</v>
      </c>
      <c r="C14" s="28" t="s">
        <v>250</v>
      </c>
      <c r="D14" s="27" t="s">
        <v>0</v>
      </c>
      <c r="E14" s="28">
        <v>0.92180000000000006</v>
      </c>
      <c r="F14" s="30">
        <v>102685.468842</v>
      </c>
      <c r="G14" s="13"/>
      <c r="H14" s="16"/>
      <c r="I14" s="15"/>
    </row>
    <row r="15" spans="1:9" s="22" customFormat="1" ht="15" customHeight="1" x14ac:dyDescent="0.25">
      <c r="A15" s="67" t="s">
        <v>185</v>
      </c>
      <c r="B15" s="68"/>
      <c r="C15" s="68"/>
      <c r="D15" s="69"/>
      <c r="E15" s="6">
        <f>SUM(E5:E14)</f>
        <v>993.56421110000008</v>
      </c>
      <c r="F15" s="6">
        <f>SUM(F5:F14)</f>
        <v>110548071.53671224</v>
      </c>
      <c r="G15" s="6">
        <f>SUM(G5:G14)</f>
        <v>0</v>
      </c>
      <c r="H15" s="6">
        <f>SUM(H5:H14)</f>
        <v>0</v>
      </c>
      <c r="I15" s="6">
        <f>SUM(I5:I14)</f>
        <v>0</v>
      </c>
    </row>
    <row r="16" spans="1:9" x14ac:dyDescent="0.25">
      <c r="E16" s="25"/>
      <c r="F16" s="25"/>
      <c r="H16" s="25"/>
      <c r="I16" s="25"/>
    </row>
  </sheetData>
  <mergeCells count="11">
    <mergeCell ref="I3:I4"/>
    <mergeCell ref="A15:D15"/>
    <mergeCell ref="A2:I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workbookViewId="0">
      <selection sqref="A1:XFD1048576"/>
    </sheetView>
  </sheetViews>
  <sheetFormatPr defaultColWidth="9.140625" defaultRowHeight="15" x14ac:dyDescent="0.25"/>
  <cols>
    <col min="1" max="1" width="9.140625" style="23"/>
    <col min="2" max="2" width="41" style="23" customWidth="1"/>
    <col min="3" max="3" width="11.28515625" style="23" customWidth="1"/>
    <col min="4" max="5" width="18.28515625" style="26" customWidth="1"/>
    <col min="6" max="6" width="41" style="23" customWidth="1"/>
    <col min="7" max="8" width="18.28515625" style="26" customWidth="1"/>
    <col min="9" max="16384" width="9.140625" style="23"/>
  </cols>
  <sheetData>
    <row r="2" spans="1:8" x14ac:dyDescent="0.25">
      <c r="A2" s="72" t="s">
        <v>251</v>
      </c>
      <c r="B2" s="72"/>
      <c r="C2" s="72"/>
      <c r="D2" s="72"/>
      <c r="E2" s="72"/>
      <c r="F2" s="72"/>
      <c r="G2" s="72"/>
      <c r="H2" s="72"/>
    </row>
    <row r="3" spans="1:8" ht="15" customHeight="1" x14ac:dyDescent="0.25">
      <c r="A3" s="65" t="s">
        <v>61</v>
      </c>
      <c r="B3" s="65" t="s">
        <v>50</v>
      </c>
      <c r="C3" s="66" t="s">
        <v>51</v>
      </c>
      <c r="D3" s="65" t="s">
        <v>52</v>
      </c>
      <c r="E3" s="70" t="s">
        <v>53</v>
      </c>
      <c r="F3" s="65" t="s">
        <v>186</v>
      </c>
      <c r="G3" s="65" t="s">
        <v>52</v>
      </c>
      <c r="H3" s="70" t="s">
        <v>53</v>
      </c>
    </row>
    <row r="4" spans="1:8" ht="121.5" customHeight="1" x14ac:dyDescent="0.25">
      <c r="A4" s="65"/>
      <c r="B4" s="65"/>
      <c r="C4" s="66"/>
      <c r="D4" s="65"/>
      <c r="E4" s="71"/>
      <c r="F4" s="65"/>
      <c r="G4" s="65"/>
      <c r="H4" s="71"/>
    </row>
    <row r="5" spans="1:8" ht="15.75" x14ac:dyDescent="0.25">
      <c r="A5" s="27">
        <v>1</v>
      </c>
      <c r="B5" s="31" t="s">
        <v>208</v>
      </c>
      <c r="C5" s="27" t="s">
        <v>0</v>
      </c>
      <c r="D5" s="18">
        <v>2247.7011600000001</v>
      </c>
      <c r="E5" s="29">
        <v>421219197.384</v>
      </c>
      <c r="F5" s="13"/>
      <c r="G5" s="16"/>
      <c r="H5" s="15"/>
    </row>
    <row r="6" spans="1:8" ht="15.75" x14ac:dyDescent="0.25">
      <c r="A6" s="27">
        <v>2</v>
      </c>
      <c r="B6" s="31" t="s">
        <v>216</v>
      </c>
      <c r="C6" s="27" t="s">
        <v>0</v>
      </c>
      <c r="D6" s="28">
        <v>3123.2381399999999</v>
      </c>
      <c r="E6" s="30">
        <v>370416043.40399998</v>
      </c>
      <c r="F6" s="13"/>
      <c r="G6" s="16"/>
      <c r="H6" s="15"/>
    </row>
    <row r="7" spans="1:8" ht="15.75" x14ac:dyDescent="0.25">
      <c r="A7" s="27">
        <v>3</v>
      </c>
      <c r="B7" s="31" t="s">
        <v>209</v>
      </c>
      <c r="C7" s="27" t="s">
        <v>0</v>
      </c>
      <c r="D7" s="28">
        <v>1634.8124800000001</v>
      </c>
      <c r="E7" s="30">
        <v>235739959.616</v>
      </c>
      <c r="F7" s="13"/>
      <c r="G7" s="16"/>
      <c r="H7" s="15"/>
    </row>
    <row r="8" spans="1:8" ht="15.75" x14ac:dyDescent="0.25">
      <c r="A8" s="27">
        <v>4</v>
      </c>
      <c r="B8" s="31" t="s">
        <v>220</v>
      </c>
      <c r="C8" s="27" t="s">
        <v>0</v>
      </c>
      <c r="D8" s="28">
        <v>629.11780999999996</v>
      </c>
      <c r="E8" s="30">
        <v>90718788.201999992</v>
      </c>
      <c r="F8" s="13"/>
      <c r="G8" s="16"/>
      <c r="H8" s="15"/>
    </row>
    <row r="9" spans="1:8" ht="15.75" x14ac:dyDescent="0.25">
      <c r="A9" s="27">
        <v>5</v>
      </c>
      <c r="B9" s="31" t="s">
        <v>210</v>
      </c>
      <c r="C9" s="27" t="s">
        <v>0</v>
      </c>
      <c r="D9" s="28">
        <v>599.08528000000001</v>
      </c>
      <c r="E9" s="30">
        <v>64650887.076480001</v>
      </c>
      <c r="F9" s="13"/>
      <c r="G9" s="16"/>
      <c r="H9" s="15"/>
    </row>
    <row r="10" spans="1:8" ht="15.75" x14ac:dyDescent="0.25">
      <c r="A10" s="27">
        <v>6</v>
      </c>
      <c r="B10" s="31" t="s">
        <v>211</v>
      </c>
      <c r="C10" s="27" t="s">
        <v>0</v>
      </c>
      <c r="D10" s="28">
        <v>478.87700000000001</v>
      </c>
      <c r="E10" s="30">
        <v>50963048.094000004</v>
      </c>
      <c r="F10" s="13"/>
      <c r="G10" s="16"/>
      <c r="H10" s="15"/>
    </row>
    <row r="11" spans="1:8" ht="15.75" x14ac:dyDescent="0.25">
      <c r="A11" s="27">
        <v>7</v>
      </c>
      <c r="B11" s="31" t="s">
        <v>212</v>
      </c>
      <c r="C11" s="27" t="s">
        <v>0</v>
      </c>
      <c r="D11" s="28">
        <v>10.569599999999999</v>
      </c>
      <c r="E11" s="30">
        <v>1131824.4767999998</v>
      </c>
      <c r="F11" s="13"/>
      <c r="G11" s="16"/>
      <c r="H11" s="15"/>
    </row>
    <row r="12" spans="1:8" s="22" customFormat="1" ht="15" customHeight="1" x14ac:dyDescent="0.25">
      <c r="A12" s="67" t="s">
        <v>185</v>
      </c>
      <c r="B12" s="68"/>
      <c r="C12" s="69"/>
      <c r="D12" s="6">
        <f>SUM(D5:D11)</f>
        <v>8723.4014700000007</v>
      </c>
      <c r="E12" s="6">
        <f>SUM(E5:E11)</f>
        <v>1234839748.2532799</v>
      </c>
      <c r="F12" s="6">
        <f>SUM(F5:F11)</f>
        <v>0</v>
      </c>
      <c r="G12" s="6">
        <f>SUM(G5:G11)</f>
        <v>0</v>
      </c>
      <c r="H12" s="6">
        <f>SUM(H5:H11)</f>
        <v>0</v>
      </c>
    </row>
    <row r="13" spans="1:8" x14ac:dyDescent="0.25">
      <c r="D13" s="25"/>
      <c r="E13" s="25"/>
      <c r="G13" s="25"/>
      <c r="H13" s="25"/>
    </row>
  </sheetData>
  <mergeCells count="10">
    <mergeCell ref="A12:C12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topLeftCell="A2" workbookViewId="0">
      <selection activeCell="D22" sqref="D22:H22"/>
    </sheetView>
  </sheetViews>
  <sheetFormatPr defaultColWidth="9.140625" defaultRowHeight="15" x14ac:dyDescent="0.25"/>
  <cols>
    <col min="1" max="1" width="9.140625" style="23"/>
    <col min="2" max="2" width="41" style="23" customWidth="1"/>
    <col min="3" max="3" width="11.28515625" style="23" customWidth="1"/>
    <col min="4" max="5" width="18.28515625" style="26" customWidth="1"/>
    <col min="6" max="6" width="41" style="23" customWidth="1"/>
    <col min="7" max="8" width="18.28515625" style="26" customWidth="1"/>
    <col min="9" max="16384" width="9.140625" style="23"/>
  </cols>
  <sheetData>
    <row r="2" spans="1:8" x14ac:dyDescent="0.25">
      <c r="A2" s="72" t="s">
        <v>252</v>
      </c>
      <c r="B2" s="72"/>
      <c r="C2" s="72"/>
      <c r="D2" s="72"/>
      <c r="E2" s="72"/>
      <c r="F2" s="72"/>
      <c r="G2" s="72"/>
      <c r="H2" s="72"/>
    </row>
    <row r="3" spans="1:8" ht="15" customHeight="1" x14ac:dyDescent="0.25">
      <c r="A3" s="65" t="s">
        <v>61</v>
      </c>
      <c r="B3" s="65" t="s">
        <v>50</v>
      </c>
      <c r="C3" s="66" t="s">
        <v>51</v>
      </c>
      <c r="D3" s="65" t="s">
        <v>52</v>
      </c>
      <c r="E3" s="70" t="s">
        <v>53</v>
      </c>
      <c r="F3" s="65" t="s">
        <v>186</v>
      </c>
      <c r="G3" s="65" t="s">
        <v>52</v>
      </c>
      <c r="H3" s="70" t="s">
        <v>53</v>
      </c>
    </row>
    <row r="4" spans="1:8" ht="121.5" customHeight="1" x14ac:dyDescent="0.25">
      <c r="A4" s="65"/>
      <c r="B4" s="65"/>
      <c r="C4" s="66"/>
      <c r="D4" s="65"/>
      <c r="E4" s="71"/>
      <c r="F4" s="65"/>
      <c r="G4" s="65"/>
      <c r="H4" s="71"/>
    </row>
    <row r="5" spans="1:8" x14ac:dyDescent="0.25">
      <c r="A5" s="11">
        <v>1</v>
      </c>
      <c r="B5" s="11" t="s">
        <v>253</v>
      </c>
      <c r="C5" s="14" t="s">
        <v>0</v>
      </c>
      <c r="D5" s="15">
        <v>349.76130999999998</v>
      </c>
      <c r="E5" s="40">
        <v>40852121.008000001</v>
      </c>
      <c r="F5" s="12"/>
      <c r="G5" s="1"/>
      <c r="H5" s="19"/>
    </row>
    <row r="6" spans="1:8" x14ac:dyDescent="0.25">
      <c r="A6" s="11">
        <v>2</v>
      </c>
      <c r="B6" s="11" t="s">
        <v>254</v>
      </c>
      <c r="C6" s="14" t="s">
        <v>0</v>
      </c>
      <c r="D6" s="15">
        <v>16.738400000000002</v>
      </c>
      <c r="E6" s="40">
        <v>1913199.1200000003</v>
      </c>
      <c r="F6" s="12"/>
      <c r="G6" s="1"/>
      <c r="H6" s="19"/>
    </row>
    <row r="7" spans="1:8" x14ac:dyDescent="0.25">
      <c r="A7" s="11">
        <v>3</v>
      </c>
      <c r="B7" s="11" t="s">
        <v>255</v>
      </c>
      <c r="C7" s="14" t="s">
        <v>0</v>
      </c>
      <c r="D7" s="15">
        <v>202.55625000000001</v>
      </c>
      <c r="E7" s="40">
        <v>20846414.737687502</v>
      </c>
      <c r="F7" s="12"/>
      <c r="G7" s="1"/>
      <c r="H7" s="19"/>
    </row>
    <row r="8" spans="1:8" x14ac:dyDescent="0.25">
      <c r="A8" s="11">
        <v>4</v>
      </c>
      <c r="B8" s="11" t="s">
        <v>256</v>
      </c>
      <c r="C8" s="14" t="s">
        <v>0</v>
      </c>
      <c r="D8" s="15">
        <v>40.235799999999998</v>
      </c>
      <c r="E8" s="40">
        <v>3825753.8492139997</v>
      </c>
      <c r="F8" s="12"/>
      <c r="G8" s="1"/>
      <c r="H8" s="19"/>
    </row>
    <row r="9" spans="1:8" x14ac:dyDescent="0.25">
      <c r="A9" s="11">
        <v>5</v>
      </c>
      <c r="B9" s="11" t="s">
        <v>257</v>
      </c>
      <c r="C9" s="14" t="s">
        <v>0</v>
      </c>
      <c r="D9" s="15">
        <v>707.37184000000002</v>
      </c>
      <c r="E9" s="40">
        <v>61187664.160000004</v>
      </c>
      <c r="F9" s="12"/>
      <c r="G9" s="1"/>
      <c r="H9" s="19"/>
    </row>
    <row r="10" spans="1:8" x14ac:dyDescent="0.25">
      <c r="A10" s="11">
        <v>6</v>
      </c>
      <c r="B10" s="11" t="s">
        <v>258</v>
      </c>
      <c r="C10" s="14" t="s">
        <v>0</v>
      </c>
      <c r="D10" s="15">
        <v>918.79603999999995</v>
      </c>
      <c r="E10" s="40">
        <v>75953809.035986796</v>
      </c>
      <c r="F10" s="12"/>
      <c r="G10" s="1"/>
      <c r="H10" s="19"/>
    </row>
    <row r="11" spans="1:8" x14ac:dyDescent="0.25">
      <c r="A11" s="11">
        <v>7</v>
      </c>
      <c r="B11" s="11" t="s">
        <v>259</v>
      </c>
      <c r="C11" s="14" t="s">
        <v>0</v>
      </c>
      <c r="D11" s="15">
        <v>251.58419999999998</v>
      </c>
      <c r="E11" s="40">
        <v>23325191.346491996</v>
      </c>
      <c r="F11" s="12"/>
      <c r="G11" s="1"/>
      <c r="H11" s="19"/>
    </row>
    <row r="12" spans="1:8" x14ac:dyDescent="0.25">
      <c r="A12" s="11">
        <v>8</v>
      </c>
      <c r="B12" s="11" t="s">
        <v>260</v>
      </c>
      <c r="C12" s="14" t="s">
        <v>0</v>
      </c>
      <c r="D12" s="15">
        <v>846.54143999999997</v>
      </c>
      <c r="E12" s="40">
        <v>70342006.490495995</v>
      </c>
      <c r="F12" s="12"/>
      <c r="G12" s="1"/>
      <c r="H12" s="19"/>
    </row>
    <row r="13" spans="1:8" x14ac:dyDescent="0.25">
      <c r="A13" s="11">
        <v>9</v>
      </c>
      <c r="B13" s="11" t="s">
        <v>261</v>
      </c>
      <c r="C13" s="14" t="s">
        <v>0</v>
      </c>
      <c r="D13" s="15">
        <v>319.11712</v>
      </c>
      <c r="E13" s="40">
        <v>26777915.331999999</v>
      </c>
      <c r="F13" s="12"/>
      <c r="G13" s="1"/>
      <c r="H13" s="19"/>
    </row>
    <row r="14" spans="1:8" x14ac:dyDescent="0.25">
      <c r="A14" s="11">
        <v>10</v>
      </c>
      <c r="B14" s="11" t="s">
        <v>160</v>
      </c>
      <c r="C14" s="14" t="s">
        <v>0</v>
      </c>
      <c r="D14" s="15">
        <v>722.01552000000004</v>
      </c>
      <c r="E14" s="40">
        <v>60586127.322000004</v>
      </c>
      <c r="F14" s="12"/>
      <c r="G14" s="1"/>
      <c r="H14" s="19"/>
    </row>
    <row r="15" spans="1:8" x14ac:dyDescent="0.25">
      <c r="A15" s="11">
        <v>11</v>
      </c>
      <c r="B15" s="11" t="s">
        <v>3</v>
      </c>
      <c r="C15" s="14" t="s">
        <v>0</v>
      </c>
      <c r="D15" s="15">
        <v>330.48392999999999</v>
      </c>
      <c r="E15" s="40">
        <v>27731732.776124999</v>
      </c>
      <c r="F15" s="12"/>
      <c r="G15" s="1"/>
      <c r="H15" s="19"/>
    </row>
    <row r="16" spans="1:8" x14ac:dyDescent="0.25">
      <c r="A16" s="11">
        <v>12</v>
      </c>
      <c r="B16" s="11" t="s">
        <v>156</v>
      </c>
      <c r="C16" s="14" t="s">
        <v>0</v>
      </c>
      <c r="D16" s="15">
        <v>114.59291400000001</v>
      </c>
      <c r="E16" s="40">
        <v>10324821.5514</v>
      </c>
      <c r="F16" s="12"/>
      <c r="G16" s="1"/>
      <c r="H16" s="19"/>
    </row>
    <row r="17" spans="1:8" x14ac:dyDescent="0.25">
      <c r="A17" s="11">
        <v>13</v>
      </c>
      <c r="B17" s="11" t="s">
        <v>155</v>
      </c>
      <c r="C17" s="14" t="s">
        <v>0</v>
      </c>
      <c r="D17" s="15">
        <v>198.78849000000002</v>
      </c>
      <c r="E17" s="40">
        <v>18056618.524486803</v>
      </c>
      <c r="F17" s="12"/>
      <c r="G17" s="1"/>
      <c r="H17" s="19"/>
    </row>
    <row r="18" spans="1:8" x14ac:dyDescent="0.25">
      <c r="A18" s="11">
        <v>14</v>
      </c>
      <c r="B18" s="11" t="s">
        <v>8</v>
      </c>
      <c r="C18" s="14" t="s">
        <v>0</v>
      </c>
      <c r="D18" s="15">
        <v>145.71646800000002</v>
      </c>
      <c r="E18" s="40">
        <v>12227433.121050002</v>
      </c>
      <c r="F18" s="12"/>
      <c r="G18" s="1"/>
      <c r="H18" s="19"/>
    </row>
    <row r="19" spans="1:8" x14ac:dyDescent="0.25">
      <c r="A19" s="11">
        <v>15</v>
      </c>
      <c r="B19" s="11" t="s">
        <v>9</v>
      </c>
      <c r="C19" s="14" t="s">
        <v>0</v>
      </c>
      <c r="D19" s="15">
        <v>25.938003999999996</v>
      </c>
      <c r="E19" s="40">
        <v>2184623.1992991995</v>
      </c>
      <c r="F19" s="12"/>
      <c r="G19" s="1"/>
      <c r="H19" s="19"/>
    </row>
    <row r="20" spans="1:8" x14ac:dyDescent="0.25">
      <c r="A20" s="11">
        <v>16</v>
      </c>
      <c r="B20" s="11" t="s">
        <v>165</v>
      </c>
      <c r="C20" s="14" t="s">
        <v>0</v>
      </c>
      <c r="D20" s="15">
        <v>75.929140000000004</v>
      </c>
      <c r="E20" s="40">
        <v>6371403.9602500005</v>
      </c>
      <c r="F20" s="12"/>
      <c r="G20" s="1"/>
      <c r="H20" s="19"/>
    </row>
    <row r="21" spans="1:8" x14ac:dyDescent="0.25">
      <c r="A21" s="11">
        <v>17</v>
      </c>
      <c r="B21" s="11" t="s">
        <v>44</v>
      </c>
      <c r="C21" s="14" t="s">
        <v>0</v>
      </c>
      <c r="D21" s="15">
        <v>3.1229200000000006</v>
      </c>
      <c r="E21" s="40">
        <v>491848.1890500001</v>
      </c>
      <c r="F21" s="12"/>
      <c r="G21" s="1"/>
      <c r="H21" s="19"/>
    </row>
    <row r="22" spans="1:8" s="22" customFormat="1" ht="15" customHeight="1" x14ac:dyDescent="0.25">
      <c r="A22" s="67" t="s">
        <v>185</v>
      </c>
      <c r="B22" s="68"/>
      <c r="C22" s="69"/>
      <c r="D22" s="6">
        <f>SUM(D5:D21)</f>
        <v>5269.2897859999994</v>
      </c>
      <c r="E22" s="6">
        <f t="shared" ref="E22:H22" si="0">SUM(E5:E21)</f>
        <v>462998683.72353739</v>
      </c>
      <c r="F22" s="6">
        <f t="shared" si="0"/>
        <v>0</v>
      </c>
      <c r="G22" s="6">
        <f t="shared" si="0"/>
        <v>0</v>
      </c>
      <c r="H22" s="6">
        <f t="shared" si="0"/>
        <v>0</v>
      </c>
    </row>
    <row r="23" spans="1:8" x14ac:dyDescent="0.25">
      <c r="D23" s="25"/>
      <c r="E23" s="25"/>
      <c r="G23" s="25"/>
      <c r="H23" s="25"/>
    </row>
  </sheetData>
  <mergeCells count="10">
    <mergeCell ref="A22:C22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2025</vt:lpstr>
      <vt:lpstr>Ремонты 2024-2028</vt:lpstr>
      <vt:lpstr>Инвестиции</vt:lpstr>
      <vt:lpstr>Стеклозавод</vt:lpstr>
      <vt:lpstr>Ценовая зона Чита</vt:lpstr>
      <vt:lpstr>Ценовая зона УУ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2025-10-23T01:29:35Z</dcterms:modified>
</cp:coreProperties>
</file>